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1570" windowHeight="7455"/>
  </bookViews>
  <sheets>
    <sheet name="Бюджет розвитку" sheetId="30" r:id="rId1"/>
  </sheets>
  <definedNames>
    <definedName name="_xlnm.Print_Titles" localSheetId="0">'Бюджет розвитку'!$8:$9</definedName>
    <definedName name="_xlnm.Print_Area" localSheetId="0">'Бюджет розвитку'!$A$2:$Y$284</definedName>
  </definedNames>
  <calcPr calcId="162913" fullCalcOnLoad="1"/>
</workbook>
</file>

<file path=xl/calcChain.xml><?xml version="1.0" encoding="utf-8"?>
<calcChain xmlns="http://schemas.openxmlformats.org/spreadsheetml/2006/main">
  <c r="V236" i="30" l="1"/>
  <c r="W85" i="30"/>
  <c r="V251" i="30"/>
  <c r="E31" i="30"/>
  <c r="F31" i="30"/>
  <c r="G31" i="30"/>
  <c r="I31" i="30"/>
  <c r="J31" i="30"/>
  <c r="J24" i="30" s="1"/>
  <c r="J52" i="30" s="1"/>
  <c r="K31" i="30"/>
  <c r="L31" i="30"/>
  <c r="M31" i="30"/>
  <c r="N31" i="30"/>
  <c r="N24" i="30" s="1"/>
  <c r="O31" i="30"/>
  <c r="P31" i="30"/>
  <c r="Q31" i="30"/>
  <c r="R31" i="30"/>
  <c r="R24" i="30" s="1"/>
  <c r="S31" i="30"/>
  <c r="T31" i="30"/>
  <c r="U31" i="30"/>
  <c r="W31" i="30"/>
  <c r="V34" i="30"/>
  <c r="V33" i="30" s="1"/>
  <c r="V36" i="30"/>
  <c r="V35" i="30"/>
  <c r="V38" i="30"/>
  <c r="V37" i="30" s="1"/>
  <c r="V40" i="30"/>
  <c r="V41" i="30"/>
  <c r="V43" i="30"/>
  <c r="V44" i="30"/>
  <c r="V45" i="30"/>
  <c r="V46" i="30"/>
  <c r="V47" i="30"/>
  <c r="V48" i="30"/>
  <c r="V50" i="30"/>
  <c r="V51" i="30"/>
  <c r="Y34" i="30"/>
  <c r="Y36" i="30"/>
  <c r="Y38" i="30"/>
  <c r="Y40" i="30"/>
  <c r="Y41" i="30"/>
  <c r="Y43" i="30"/>
  <c r="Y44" i="30"/>
  <c r="Y45" i="30"/>
  <c r="Y46" i="30"/>
  <c r="Y47" i="30"/>
  <c r="Y48" i="30"/>
  <c r="Y50" i="30"/>
  <c r="Y51" i="30"/>
  <c r="V115" i="30"/>
  <c r="H115" i="30" s="1"/>
  <c r="H114" i="30" s="1"/>
  <c r="F232" i="30"/>
  <c r="G232" i="30"/>
  <c r="I232" i="30"/>
  <c r="J232" i="30"/>
  <c r="K232" i="30"/>
  <c r="L232" i="30"/>
  <c r="M232" i="30"/>
  <c r="N232" i="30"/>
  <c r="O232" i="30"/>
  <c r="P232" i="30"/>
  <c r="Q232" i="30"/>
  <c r="R232" i="30"/>
  <c r="S232" i="30"/>
  <c r="T232" i="30"/>
  <c r="U232" i="30"/>
  <c r="W232" i="30"/>
  <c r="Y232" i="30" s="1"/>
  <c r="V121" i="30"/>
  <c r="F117" i="30"/>
  <c r="G117" i="30"/>
  <c r="I117" i="30"/>
  <c r="J117" i="30"/>
  <c r="K117" i="30"/>
  <c r="L117" i="30"/>
  <c r="M117" i="30"/>
  <c r="M108" i="30" s="1"/>
  <c r="M282" i="30" s="1"/>
  <c r="M283" i="30" s="1"/>
  <c r="N117" i="30"/>
  <c r="O117" i="30"/>
  <c r="P117" i="30"/>
  <c r="Q117" i="30"/>
  <c r="Q108" i="30" s="1"/>
  <c r="R117" i="30"/>
  <c r="S117" i="30"/>
  <c r="T117" i="30"/>
  <c r="U117" i="30"/>
  <c r="U108" i="30" s="1"/>
  <c r="W117" i="30"/>
  <c r="E117" i="30"/>
  <c r="Y121" i="30"/>
  <c r="H121" i="30"/>
  <c r="X121" i="30" s="1"/>
  <c r="E219" i="30"/>
  <c r="F217" i="30"/>
  <c r="G217" i="30"/>
  <c r="I217" i="30"/>
  <c r="J217" i="30"/>
  <c r="K217" i="30"/>
  <c r="L217" i="30"/>
  <c r="M217" i="30"/>
  <c r="N217" i="30"/>
  <c r="O217" i="30"/>
  <c r="P217" i="30"/>
  <c r="Q217" i="30"/>
  <c r="R217" i="30"/>
  <c r="S217" i="30"/>
  <c r="T217" i="30"/>
  <c r="U217" i="30"/>
  <c r="W217" i="30"/>
  <c r="E217" i="30"/>
  <c r="V249" i="30"/>
  <c r="Y249" i="30"/>
  <c r="F248" i="30"/>
  <c r="G248" i="30"/>
  <c r="I248" i="30"/>
  <c r="J248" i="30"/>
  <c r="K248" i="30"/>
  <c r="L248" i="30"/>
  <c r="M248" i="30"/>
  <c r="N248" i="30"/>
  <c r="O248" i="30"/>
  <c r="P248" i="30"/>
  <c r="Q248" i="30"/>
  <c r="R248" i="30"/>
  <c r="S248" i="30"/>
  <c r="T248" i="30"/>
  <c r="U248" i="30"/>
  <c r="W248" i="30"/>
  <c r="E248" i="30"/>
  <c r="Y248" i="30" s="1"/>
  <c r="V239" i="30"/>
  <c r="V240" i="30"/>
  <c r="H240" i="30" s="1"/>
  <c r="X240" i="30" s="1"/>
  <c r="H239" i="30"/>
  <c r="X239" i="30" s="1"/>
  <c r="E232" i="30"/>
  <c r="Y240" i="30"/>
  <c r="Y239" i="30"/>
  <c r="F219" i="30"/>
  <c r="G219" i="30"/>
  <c r="I219" i="30"/>
  <c r="J219" i="30"/>
  <c r="K219" i="30"/>
  <c r="L219" i="30"/>
  <c r="M219" i="30"/>
  <c r="N219" i="30"/>
  <c r="O219" i="30"/>
  <c r="P219" i="30"/>
  <c r="Q219" i="30"/>
  <c r="R219" i="30"/>
  <c r="S219" i="30"/>
  <c r="T219" i="30"/>
  <c r="U219" i="30"/>
  <c r="W219" i="30"/>
  <c r="V211" i="30"/>
  <c r="H211" i="30"/>
  <c r="X211" i="30" s="1"/>
  <c r="V212" i="30"/>
  <c r="H212" i="30" s="1"/>
  <c r="X212" i="30"/>
  <c r="F208" i="30"/>
  <c r="G208" i="30"/>
  <c r="I208" i="30"/>
  <c r="J208" i="30"/>
  <c r="K208" i="30"/>
  <c r="L208" i="30"/>
  <c r="M208" i="30"/>
  <c r="N208" i="30"/>
  <c r="O208" i="30"/>
  <c r="P208" i="30"/>
  <c r="Q208" i="30"/>
  <c r="R208" i="30"/>
  <c r="S208" i="30"/>
  <c r="T208" i="30"/>
  <c r="U208" i="30"/>
  <c r="W208" i="30"/>
  <c r="Y208" i="30" s="1"/>
  <c r="E208" i="30"/>
  <c r="Y212" i="30"/>
  <c r="Y211" i="30"/>
  <c r="F192" i="30"/>
  <c r="F187" i="30" s="1"/>
  <c r="G192" i="30"/>
  <c r="I192" i="30"/>
  <c r="J192" i="30"/>
  <c r="K192" i="30"/>
  <c r="K187" i="30" s="1"/>
  <c r="L192" i="30"/>
  <c r="M192" i="30"/>
  <c r="N192" i="30"/>
  <c r="O192" i="30"/>
  <c r="O187" i="30" s="1"/>
  <c r="P192" i="30"/>
  <c r="Q192" i="30"/>
  <c r="R192" i="30"/>
  <c r="S192" i="30"/>
  <c r="S187" i="30" s="1"/>
  <c r="T192" i="30"/>
  <c r="U192" i="30"/>
  <c r="W192" i="30"/>
  <c r="E192" i="30"/>
  <c r="E187" i="30" s="1"/>
  <c r="Y187" i="30" s="1"/>
  <c r="V198" i="30"/>
  <c r="H198" i="30" s="1"/>
  <c r="V199" i="30"/>
  <c r="X198" i="30"/>
  <c r="H199" i="30"/>
  <c r="X199" i="30" s="1"/>
  <c r="Y199" i="30"/>
  <c r="Y198" i="30"/>
  <c r="V180" i="30"/>
  <c r="H180" i="30" s="1"/>
  <c r="X180" i="30" s="1"/>
  <c r="V179" i="30"/>
  <c r="Y179" i="30"/>
  <c r="Y180" i="30"/>
  <c r="F178" i="30"/>
  <c r="G178" i="30"/>
  <c r="I178" i="30"/>
  <c r="J178" i="30"/>
  <c r="K178" i="30"/>
  <c r="L178" i="30"/>
  <c r="M178" i="30"/>
  <c r="N178" i="30"/>
  <c r="O178" i="30"/>
  <c r="P178" i="30"/>
  <c r="Q178" i="30"/>
  <c r="R178" i="30"/>
  <c r="S178" i="30"/>
  <c r="T178" i="30"/>
  <c r="U178" i="30"/>
  <c r="W178" i="30"/>
  <c r="Y178" i="30" s="1"/>
  <c r="E178" i="30"/>
  <c r="V161" i="30"/>
  <c r="F160" i="30"/>
  <c r="G160" i="30"/>
  <c r="I160" i="30"/>
  <c r="J160" i="30"/>
  <c r="K160" i="30"/>
  <c r="L160" i="30"/>
  <c r="M160" i="30"/>
  <c r="N160" i="30"/>
  <c r="O160" i="30"/>
  <c r="P160" i="30"/>
  <c r="Q160" i="30"/>
  <c r="R160" i="30"/>
  <c r="S160" i="30"/>
  <c r="T160" i="30"/>
  <c r="T159" i="30" s="1"/>
  <c r="U160" i="30"/>
  <c r="U159" i="30" s="1"/>
  <c r="W160" i="30"/>
  <c r="E160" i="30"/>
  <c r="V140" i="30"/>
  <c r="H140" i="30" s="1"/>
  <c r="V141" i="30"/>
  <c r="H141" i="30" s="1"/>
  <c r="X141" i="30" s="1"/>
  <c r="V142" i="30"/>
  <c r="H142" i="30" s="1"/>
  <c r="V143" i="30"/>
  <c r="H143" i="30" s="1"/>
  <c r="V144" i="30"/>
  <c r="H144" i="30" s="1"/>
  <c r="V145" i="30"/>
  <c r="H145" i="30" s="1"/>
  <c r="V146" i="30"/>
  <c r="H146" i="30" s="1"/>
  <c r="V147" i="30"/>
  <c r="H147" i="30" s="1"/>
  <c r="V148" i="30"/>
  <c r="H148" i="30" s="1"/>
  <c r="V149" i="30"/>
  <c r="H149" i="30" s="1"/>
  <c r="V150" i="30"/>
  <c r="H150" i="30" s="1"/>
  <c r="V151" i="30"/>
  <c r="H151" i="30" s="1"/>
  <c r="V152" i="30"/>
  <c r="H152" i="30" s="1"/>
  <c r="X152" i="30" s="1"/>
  <c r="V153" i="30"/>
  <c r="H153" i="30"/>
  <c r="X153" i="30" s="1"/>
  <c r="Y140" i="30"/>
  <c r="Y141" i="30"/>
  <c r="Y142" i="30"/>
  <c r="Y143" i="30"/>
  <c r="Y144" i="30"/>
  <c r="Y145" i="30"/>
  <c r="Y146" i="30"/>
  <c r="Y147" i="30"/>
  <c r="Y148" i="30"/>
  <c r="Y149" i="30"/>
  <c r="Y150" i="30"/>
  <c r="Y151" i="30"/>
  <c r="Y152" i="30"/>
  <c r="Y153" i="30"/>
  <c r="F136" i="30"/>
  <c r="G136" i="30"/>
  <c r="I136" i="30"/>
  <c r="J136" i="30"/>
  <c r="K136" i="30"/>
  <c r="L136" i="30"/>
  <c r="M136" i="30"/>
  <c r="N136" i="30"/>
  <c r="O136" i="30"/>
  <c r="P136" i="30"/>
  <c r="Q136" i="30"/>
  <c r="R136" i="30"/>
  <c r="S136" i="30"/>
  <c r="T136" i="30"/>
  <c r="U136" i="30"/>
  <c r="W136" i="30"/>
  <c r="E136" i="30"/>
  <c r="V134" i="30"/>
  <c r="H134" i="30"/>
  <c r="V135" i="30"/>
  <c r="H135" i="30"/>
  <c r="X135" i="30" s="1"/>
  <c r="Y134" i="30"/>
  <c r="Y135" i="30"/>
  <c r="F131" i="30"/>
  <c r="G131" i="30"/>
  <c r="I131" i="30"/>
  <c r="J131" i="30"/>
  <c r="K131" i="30"/>
  <c r="L131" i="30"/>
  <c r="M131" i="30"/>
  <c r="N131" i="30"/>
  <c r="O131" i="30"/>
  <c r="P131" i="30"/>
  <c r="Q131" i="30"/>
  <c r="R131" i="30"/>
  <c r="S131" i="30"/>
  <c r="T131" i="30"/>
  <c r="U131" i="30"/>
  <c r="W131" i="30"/>
  <c r="E131" i="30"/>
  <c r="F122" i="30"/>
  <c r="G122" i="30"/>
  <c r="I122" i="30"/>
  <c r="J122" i="30"/>
  <c r="K122" i="30"/>
  <c r="L122" i="30"/>
  <c r="M122" i="30"/>
  <c r="N122" i="30"/>
  <c r="O122" i="30"/>
  <c r="P122" i="30"/>
  <c r="Q122" i="30"/>
  <c r="R122" i="30"/>
  <c r="S122" i="30"/>
  <c r="T122" i="30"/>
  <c r="U122" i="30"/>
  <c r="W122" i="30"/>
  <c r="E122" i="30"/>
  <c r="Y71" i="30"/>
  <c r="Y72" i="30"/>
  <c r="V71" i="30"/>
  <c r="H71" i="30" s="1"/>
  <c r="X71" i="30" s="1"/>
  <c r="V72" i="30"/>
  <c r="H72" i="30"/>
  <c r="X72" i="30" s="1"/>
  <c r="F68" i="30"/>
  <c r="G68" i="30"/>
  <c r="I68" i="30"/>
  <c r="J68" i="30"/>
  <c r="K68" i="30"/>
  <c r="L68" i="30"/>
  <c r="M68" i="30"/>
  <c r="N68" i="30"/>
  <c r="O68" i="30"/>
  <c r="P68" i="30"/>
  <c r="Q68" i="30"/>
  <c r="R68" i="30"/>
  <c r="S68" i="30"/>
  <c r="T68" i="30"/>
  <c r="U68" i="30"/>
  <c r="W68" i="30"/>
  <c r="E68" i="30"/>
  <c r="F26" i="30"/>
  <c r="G26" i="30"/>
  <c r="I26" i="30"/>
  <c r="J26" i="30"/>
  <c r="K26" i="30"/>
  <c r="L26" i="30"/>
  <c r="M26" i="30"/>
  <c r="N26" i="30"/>
  <c r="O26" i="30"/>
  <c r="P26" i="30"/>
  <c r="Q26" i="30"/>
  <c r="R26" i="30"/>
  <c r="S26" i="30"/>
  <c r="T26" i="30"/>
  <c r="U26" i="30"/>
  <c r="W26" i="30"/>
  <c r="E26" i="30"/>
  <c r="Y26" i="30"/>
  <c r="V28" i="30"/>
  <c r="H28" i="30"/>
  <c r="X28" i="30" s="1"/>
  <c r="V27" i="30"/>
  <c r="Y13" i="30"/>
  <c r="Y14" i="30"/>
  <c r="Y15" i="30"/>
  <c r="Y16" i="30"/>
  <c r="Y17" i="30"/>
  <c r="Y18" i="30"/>
  <c r="Y19" i="30"/>
  <c r="Y20" i="30"/>
  <c r="Y21" i="30"/>
  <c r="Y22" i="30"/>
  <c r="Y23" i="30"/>
  <c r="Y25" i="30"/>
  <c r="Y27" i="30"/>
  <c r="Y28" i="30"/>
  <c r="Y29" i="30"/>
  <c r="Y30" i="30"/>
  <c r="W157" i="30"/>
  <c r="H281" i="30"/>
  <c r="X281" i="30" s="1"/>
  <c r="X280" i="30" s="1"/>
  <c r="V281" i="30"/>
  <c r="V280" i="30"/>
  <c r="Y281" i="30"/>
  <c r="F280" i="30"/>
  <c r="G280" i="30"/>
  <c r="I280" i="30"/>
  <c r="J280" i="30"/>
  <c r="K280" i="30"/>
  <c r="L280" i="30"/>
  <c r="M280" i="30"/>
  <c r="N280" i="30"/>
  <c r="O280" i="30"/>
  <c r="P280" i="30"/>
  <c r="Q280" i="30"/>
  <c r="R280" i="30"/>
  <c r="S280" i="30"/>
  <c r="T280" i="30"/>
  <c r="U280" i="30"/>
  <c r="W280" i="30"/>
  <c r="E280" i="30"/>
  <c r="F250" i="30"/>
  <c r="G250" i="30"/>
  <c r="I250" i="30"/>
  <c r="J250" i="30"/>
  <c r="K250" i="30"/>
  <c r="L250" i="30"/>
  <c r="M250" i="30"/>
  <c r="N250" i="30"/>
  <c r="O250" i="30"/>
  <c r="P250" i="30"/>
  <c r="Q250" i="30"/>
  <c r="R250" i="30"/>
  <c r="S250" i="30"/>
  <c r="T250" i="30"/>
  <c r="U250" i="30"/>
  <c r="W250" i="30"/>
  <c r="Y250" i="30" s="1"/>
  <c r="E250" i="30"/>
  <c r="F154" i="30"/>
  <c r="G154" i="30"/>
  <c r="I154" i="30"/>
  <c r="J154" i="30"/>
  <c r="K154" i="30"/>
  <c r="L154" i="30"/>
  <c r="M154" i="30"/>
  <c r="N154" i="30"/>
  <c r="O154" i="30"/>
  <c r="P154" i="30"/>
  <c r="Q154" i="30"/>
  <c r="R154" i="30"/>
  <c r="S154" i="30"/>
  <c r="T154" i="30"/>
  <c r="U154" i="30"/>
  <c r="W154" i="30"/>
  <c r="E154" i="30"/>
  <c r="V252" i="30"/>
  <c r="H252" i="30"/>
  <c r="X252" i="30" s="1"/>
  <c r="V253" i="30"/>
  <c r="H253" i="30" s="1"/>
  <c r="X253" i="30"/>
  <c r="Y252" i="30"/>
  <c r="Y253" i="30"/>
  <c r="F246" i="30"/>
  <c r="G246" i="30"/>
  <c r="I246" i="30"/>
  <c r="J246" i="30"/>
  <c r="K246" i="30"/>
  <c r="L246" i="30"/>
  <c r="M246" i="30"/>
  <c r="N246" i="30"/>
  <c r="O246" i="30"/>
  <c r="P246" i="30"/>
  <c r="Q246" i="30"/>
  <c r="R246" i="30"/>
  <c r="S246" i="30"/>
  <c r="T246" i="30"/>
  <c r="U246" i="30"/>
  <c r="W246" i="30"/>
  <c r="E246" i="30"/>
  <c r="F229" i="30"/>
  <c r="G229" i="30"/>
  <c r="I229" i="30"/>
  <c r="J229" i="30"/>
  <c r="K229" i="30"/>
  <c r="L229" i="30"/>
  <c r="M229" i="30"/>
  <c r="N229" i="30"/>
  <c r="O229" i="30"/>
  <c r="P229" i="30"/>
  <c r="Q229" i="30"/>
  <c r="R229" i="30"/>
  <c r="S229" i="30"/>
  <c r="T229" i="30"/>
  <c r="U229" i="30"/>
  <c r="W229" i="30"/>
  <c r="E229" i="30"/>
  <c r="Y219" i="30"/>
  <c r="Y220" i="30"/>
  <c r="Y221" i="30"/>
  <c r="Y222" i="30"/>
  <c r="Y223" i="30"/>
  <c r="Y224" i="30"/>
  <c r="Y225" i="30"/>
  <c r="Y226" i="30"/>
  <c r="Y227" i="30"/>
  <c r="Y228" i="30"/>
  <c r="Y230" i="30"/>
  <c r="Y229" i="30"/>
  <c r="V218" i="30"/>
  <c r="Y204" i="30"/>
  <c r="Y206" i="30"/>
  <c r="Y207" i="30"/>
  <c r="Y209" i="30"/>
  <c r="Y210" i="30"/>
  <c r="Y214" i="30"/>
  <c r="Y216" i="30"/>
  <c r="Y218" i="30"/>
  <c r="Y201" i="30"/>
  <c r="V201" i="30"/>
  <c r="V200" i="30"/>
  <c r="F200" i="30"/>
  <c r="G200" i="30"/>
  <c r="I200" i="30"/>
  <c r="J200" i="30"/>
  <c r="K200" i="30"/>
  <c r="L200" i="30"/>
  <c r="M200" i="30"/>
  <c r="N200" i="30"/>
  <c r="O200" i="30"/>
  <c r="P200" i="30"/>
  <c r="Q200" i="30"/>
  <c r="R200" i="30"/>
  <c r="S200" i="30"/>
  <c r="T200" i="30"/>
  <c r="U200" i="30"/>
  <c r="W200" i="30"/>
  <c r="Y200" i="30" s="1"/>
  <c r="E200" i="30"/>
  <c r="V194" i="30"/>
  <c r="H194" i="30" s="1"/>
  <c r="X194" i="30" s="1"/>
  <c r="V195" i="30"/>
  <c r="V196" i="30"/>
  <c r="H196" i="30" s="1"/>
  <c r="X196" i="30"/>
  <c r="V197" i="30"/>
  <c r="H197" i="30"/>
  <c r="X197" i="30" s="1"/>
  <c r="Y194" i="30"/>
  <c r="Y195" i="30"/>
  <c r="Y196" i="30"/>
  <c r="Y197" i="30"/>
  <c r="H218" i="30"/>
  <c r="X218" i="30" s="1"/>
  <c r="X217" i="30" s="1"/>
  <c r="V217" i="30"/>
  <c r="H195" i="30"/>
  <c r="X195" i="30" s="1"/>
  <c r="H201" i="30"/>
  <c r="Y217" i="30"/>
  <c r="H217" i="30"/>
  <c r="Y186" i="30"/>
  <c r="V186" i="30"/>
  <c r="H186" i="30" s="1"/>
  <c r="X186" i="30" s="1"/>
  <c r="X185" i="30" s="1"/>
  <c r="H185" i="30"/>
  <c r="F185" i="30"/>
  <c r="G185" i="30"/>
  <c r="I185" i="30"/>
  <c r="J185" i="30"/>
  <c r="K185" i="30"/>
  <c r="L185" i="30"/>
  <c r="M185" i="30"/>
  <c r="N185" i="30"/>
  <c r="N172" i="30" s="1"/>
  <c r="O185" i="30"/>
  <c r="P185" i="30"/>
  <c r="Q185" i="30"/>
  <c r="R185" i="30"/>
  <c r="R172" i="30" s="1"/>
  <c r="S185" i="30"/>
  <c r="T185" i="30"/>
  <c r="U185" i="30"/>
  <c r="W185" i="30"/>
  <c r="Y185" i="30" s="1"/>
  <c r="E185" i="30"/>
  <c r="V183" i="30"/>
  <c r="H183" i="30" s="1"/>
  <c r="X183" i="30"/>
  <c r="V184" i="30"/>
  <c r="Y183" i="30"/>
  <c r="Y184" i="30"/>
  <c r="F181" i="30"/>
  <c r="G181" i="30"/>
  <c r="I181" i="30"/>
  <c r="J181" i="30"/>
  <c r="K181" i="30"/>
  <c r="K172" i="30" s="1"/>
  <c r="L181" i="30"/>
  <c r="M181" i="30"/>
  <c r="N181" i="30"/>
  <c r="O181" i="30"/>
  <c r="O172" i="30" s="1"/>
  <c r="P181" i="30"/>
  <c r="Q181" i="30"/>
  <c r="R181" i="30"/>
  <c r="S181" i="30"/>
  <c r="S172" i="30" s="1"/>
  <c r="T181" i="30"/>
  <c r="U181" i="30"/>
  <c r="W181" i="30"/>
  <c r="E181" i="30"/>
  <c r="F174" i="30"/>
  <c r="G174" i="30"/>
  <c r="I174" i="30"/>
  <c r="J174" i="30"/>
  <c r="K174" i="30"/>
  <c r="L174" i="30"/>
  <c r="L172" i="30"/>
  <c r="M174" i="30"/>
  <c r="M172" i="30"/>
  <c r="N174" i="30"/>
  <c r="O174" i="30"/>
  <c r="P174" i="30"/>
  <c r="P172" i="30"/>
  <c r="Q174" i="30"/>
  <c r="Q172" i="30"/>
  <c r="R174" i="30"/>
  <c r="S174" i="30"/>
  <c r="T174" i="30"/>
  <c r="T172" i="30"/>
  <c r="U174" i="30"/>
  <c r="U172" i="30"/>
  <c r="W174" i="30"/>
  <c r="E174" i="30"/>
  <c r="V185" i="30"/>
  <c r="H184" i="30"/>
  <c r="X184" i="30"/>
  <c r="E157" i="30"/>
  <c r="Y157" i="30"/>
  <c r="Y156" i="30"/>
  <c r="Y158" i="30"/>
  <c r="Y137" i="30"/>
  <c r="Y136" i="30"/>
  <c r="Y138" i="30"/>
  <c r="Y122" i="30"/>
  <c r="Y123" i="30"/>
  <c r="Y124" i="30"/>
  <c r="Y125" i="30"/>
  <c r="Y126" i="30"/>
  <c r="Y127" i="30"/>
  <c r="Y128" i="30"/>
  <c r="Y129" i="30"/>
  <c r="Y130" i="30"/>
  <c r="V116" i="30"/>
  <c r="H116" i="30"/>
  <c r="X116" i="30" s="1"/>
  <c r="Y116" i="30"/>
  <c r="F114" i="30"/>
  <c r="G114" i="30"/>
  <c r="G108" i="30"/>
  <c r="I114" i="30"/>
  <c r="J114" i="30"/>
  <c r="J108" i="30"/>
  <c r="K114" i="30"/>
  <c r="L114" i="30"/>
  <c r="L108" i="30"/>
  <c r="M114" i="30"/>
  <c r="N114" i="30"/>
  <c r="N108" i="30"/>
  <c r="O114" i="30"/>
  <c r="P114" i="30"/>
  <c r="P108" i="30"/>
  <c r="Q114" i="30"/>
  <c r="R114" i="30"/>
  <c r="R108" i="30"/>
  <c r="S114" i="30"/>
  <c r="T114" i="30"/>
  <c r="T108" i="30"/>
  <c r="U114" i="30"/>
  <c r="W114" i="30"/>
  <c r="W108" i="30"/>
  <c r="E114" i="30"/>
  <c r="V82" i="30"/>
  <c r="H82" i="30"/>
  <c r="X82" i="30" s="1"/>
  <c r="V81" i="30"/>
  <c r="Y82" i="30"/>
  <c r="F80" i="30"/>
  <c r="G80" i="30"/>
  <c r="I80" i="30"/>
  <c r="J80" i="30"/>
  <c r="K80" i="30"/>
  <c r="L80" i="30"/>
  <c r="M80" i="30"/>
  <c r="N80" i="30"/>
  <c r="O80" i="30"/>
  <c r="P80" i="30"/>
  <c r="Q80" i="30"/>
  <c r="R80" i="30"/>
  <c r="S80" i="30"/>
  <c r="T80" i="30"/>
  <c r="U80" i="30"/>
  <c r="E80" i="30"/>
  <c r="V80" i="30"/>
  <c r="V67" i="30"/>
  <c r="Y94" i="30"/>
  <c r="Y95" i="30"/>
  <c r="Y97" i="30"/>
  <c r="Y98" i="30"/>
  <c r="Y99" i="30"/>
  <c r="Y101" i="30"/>
  <c r="Y103" i="30"/>
  <c r="Y105" i="30"/>
  <c r="Y107" i="30"/>
  <c r="V69" i="30"/>
  <c r="V68" i="30"/>
  <c r="F133" i="30"/>
  <c r="G133" i="30"/>
  <c r="I133" i="30"/>
  <c r="L133" i="30"/>
  <c r="M133" i="30"/>
  <c r="N133" i="30"/>
  <c r="O133" i="30"/>
  <c r="P133" i="30"/>
  <c r="Q133" i="30"/>
  <c r="R133" i="30"/>
  <c r="S133" i="30"/>
  <c r="T133" i="30"/>
  <c r="U133" i="30"/>
  <c r="W133" i="30"/>
  <c r="Y133" i="30" s="1"/>
  <c r="E133" i="30"/>
  <c r="H67" i="30"/>
  <c r="Y66" i="30"/>
  <c r="Y67" i="30"/>
  <c r="F65" i="30"/>
  <c r="G65" i="30"/>
  <c r="I65" i="30"/>
  <c r="J65" i="30"/>
  <c r="K65" i="30"/>
  <c r="L65" i="30"/>
  <c r="M65" i="30"/>
  <c r="N65" i="30"/>
  <c r="O65" i="30"/>
  <c r="P65" i="30"/>
  <c r="Q65" i="30"/>
  <c r="R65" i="30"/>
  <c r="S65" i="30"/>
  <c r="T65" i="30"/>
  <c r="U65" i="30"/>
  <c r="W65" i="30"/>
  <c r="E65" i="30"/>
  <c r="Y65" i="30" s="1"/>
  <c r="X134" i="30"/>
  <c r="W49" i="30"/>
  <c r="V276" i="30"/>
  <c r="V274" i="30"/>
  <c r="H274" i="30" s="1"/>
  <c r="H273" i="30" s="1"/>
  <c r="Y274" i="30"/>
  <c r="Y276" i="30"/>
  <c r="F275" i="30"/>
  <c r="G275" i="30"/>
  <c r="I275" i="30"/>
  <c r="J275" i="30"/>
  <c r="K275" i="30"/>
  <c r="L275" i="30"/>
  <c r="M275" i="30"/>
  <c r="N275" i="30"/>
  <c r="O275" i="30"/>
  <c r="P275" i="30"/>
  <c r="Q275" i="30"/>
  <c r="R275" i="30"/>
  <c r="S275" i="30"/>
  <c r="T275" i="30"/>
  <c r="U275" i="30"/>
  <c r="W275" i="30"/>
  <c r="F273" i="30"/>
  <c r="F272" i="30" s="1"/>
  <c r="G273" i="30"/>
  <c r="G272" i="30" s="1"/>
  <c r="I273" i="30"/>
  <c r="J273" i="30"/>
  <c r="K273" i="30"/>
  <c r="K272" i="30" s="1"/>
  <c r="L273" i="30"/>
  <c r="L272" i="30"/>
  <c r="M273" i="30"/>
  <c r="M272" i="30"/>
  <c r="N273" i="30"/>
  <c r="N272" i="30"/>
  <c r="O273" i="30"/>
  <c r="O272" i="30"/>
  <c r="P273" i="30"/>
  <c r="P272" i="30"/>
  <c r="Q273" i="30"/>
  <c r="Q272" i="30"/>
  <c r="R273" i="30"/>
  <c r="R272" i="30"/>
  <c r="S273" i="30"/>
  <c r="S272" i="30"/>
  <c r="T273" i="30"/>
  <c r="T272" i="30"/>
  <c r="U273" i="30"/>
  <c r="U272" i="30"/>
  <c r="W273" i="30"/>
  <c r="E275" i="30"/>
  <c r="E272" i="30" s="1"/>
  <c r="E273" i="30"/>
  <c r="E254" i="30"/>
  <c r="W272" i="30"/>
  <c r="I272" i="30"/>
  <c r="J272" i="30"/>
  <c r="V273" i="30"/>
  <c r="X274" i="30"/>
  <c r="X273" i="30" s="1"/>
  <c r="Y275" i="30"/>
  <c r="Y273" i="30"/>
  <c r="Y272" i="30" s="1"/>
  <c r="H50" i="30"/>
  <c r="X50" i="30" s="1"/>
  <c r="F49" i="30"/>
  <c r="G49" i="30"/>
  <c r="I49" i="30"/>
  <c r="J49" i="30"/>
  <c r="K49" i="30"/>
  <c r="L49" i="30"/>
  <c r="M49" i="30"/>
  <c r="M24" i="30" s="1"/>
  <c r="N49" i="30"/>
  <c r="O49" i="30"/>
  <c r="P49" i="30"/>
  <c r="Q49" i="30"/>
  <c r="R49" i="30"/>
  <c r="S49" i="30"/>
  <c r="T49" i="30"/>
  <c r="U49" i="30"/>
  <c r="U24" i="30" s="1"/>
  <c r="E49" i="30"/>
  <c r="Y49" i="30"/>
  <c r="H36" i="30"/>
  <c r="X36" i="30"/>
  <c r="X35" i="30" s="1"/>
  <c r="F35" i="30"/>
  <c r="G35" i="30"/>
  <c r="I35" i="30"/>
  <c r="J35" i="30"/>
  <c r="K35" i="30"/>
  <c r="L35" i="30"/>
  <c r="M35" i="30"/>
  <c r="N35" i="30"/>
  <c r="O35" i="30"/>
  <c r="P35" i="30"/>
  <c r="Q35" i="30"/>
  <c r="R35" i="30"/>
  <c r="S35" i="30"/>
  <c r="T35" i="30"/>
  <c r="U35" i="30"/>
  <c r="W35" i="30"/>
  <c r="Y35" i="30"/>
  <c r="E35" i="30"/>
  <c r="H35" i="30"/>
  <c r="V90" i="30"/>
  <c r="H90" i="30"/>
  <c r="X90" i="30" s="1"/>
  <c r="H81" i="30"/>
  <c r="X81" i="30" s="1"/>
  <c r="X80" i="30" s="1"/>
  <c r="W81" i="30"/>
  <c r="Y90" i="30"/>
  <c r="F85" i="30"/>
  <c r="G85" i="30"/>
  <c r="I85" i="30"/>
  <c r="J85" i="30"/>
  <c r="K85" i="30"/>
  <c r="L85" i="30"/>
  <c r="M85" i="30"/>
  <c r="N85" i="30"/>
  <c r="O85" i="30"/>
  <c r="P85" i="30"/>
  <c r="Q85" i="30"/>
  <c r="R85" i="30"/>
  <c r="S85" i="30"/>
  <c r="T85" i="30"/>
  <c r="U85" i="30"/>
  <c r="E85" i="30"/>
  <c r="Y81" i="30"/>
  <c r="Y80" i="30"/>
  <c r="W80" i="30"/>
  <c r="H80" i="30"/>
  <c r="V224" i="30"/>
  <c r="V225" i="30"/>
  <c r="V226" i="30"/>
  <c r="V227" i="30"/>
  <c r="V228" i="30"/>
  <c r="V118" i="30"/>
  <c r="Y84" i="30"/>
  <c r="V242" i="30"/>
  <c r="H242" i="30" s="1"/>
  <c r="X242" i="30" s="1"/>
  <c r="H42" i="30"/>
  <c r="X42" i="30"/>
  <c r="Y243" i="30"/>
  <c r="Y244" i="30"/>
  <c r="Y245" i="30"/>
  <c r="V220" i="30"/>
  <c r="V221" i="30"/>
  <c r="H221" i="30" s="1"/>
  <c r="X221" i="30" s="1"/>
  <c r="V222" i="30"/>
  <c r="H222" i="30" s="1"/>
  <c r="X222" i="30" s="1"/>
  <c r="H220" i="30"/>
  <c r="V219" i="30"/>
  <c r="V66" i="30"/>
  <c r="V65" i="30"/>
  <c r="V127" i="30"/>
  <c r="H127" i="30"/>
  <c r="V128" i="30"/>
  <c r="H128" i="30"/>
  <c r="X128" i="30" s="1"/>
  <c r="V59" i="30"/>
  <c r="H59" i="30"/>
  <c r="X59" i="30" s="1"/>
  <c r="Y58" i="30"/>
  <c r="Y59" i="30"/>
  <c r="F56" i="30"/>
  <c r="G56" i="30"/>
  <c r="I56" i="30"/>
  <c r="J56" i="30"/>
  <c r="K56" i="30"/>
  <c r="L56" i="30"/>
  <c r="M56" i="30"/>
  <c r="N56" i="30"/>
  <c r="O56" i="30"/>
  <c r="P56" i="30"/>
  <c r="Q56" i="30"/>
  <c r="R56" i="30"/>
  <c r="S56" i="30"/>
  <c r="T56" i="30"/>
  <c r="U56" i="30"/>
  <c r="W56" i="30"/>
  <c r="E56" i="30"/>
  <c r="X127" i="30"/>
  <c r="Y242" i="30"/>
  <c r="V166" i="30"/>
  <c r="H166" i="30"/>
  <c r="V168" i="30"/>
  <c r="V170" i="30"/>
  <c r="H170" i="30" s="1"/>
  <c r="V171" i="30"/>
  <c r="H171" i="30" s="1"/>
  <c r="X171" i="30" s="1"/>
  <c r="V173" i="30"/>
  <c r="H168" i="30"/>
  <c r="W106" i="30"/>
  <c r="F106" i="30"/>
  <c r="G106" i="30"/>
  <c r="I106" i="30"/>
  <c r="J106" i="30"/>
  <c r="K106" i="30"/>
  <c r="L106" i="30"/>
  <c r="M106" i="30"/>
  <c r="N106" i="30"/>
  <c r="O106" i="30"/>
  <c r="P106" i="30"/>
  <c r="Q106" i="30"/>
  <c r="R106" i="30"/>
  <c r="S106" i="30"/>
  <c r="T106" i="30"/>
  <c r="U106" i="30"/>
  <c r="E106" i="30"/>
  <c r="V95" i="30"/>
  <c r="V97" i="30"/>
  <c r="V98" i="30"/>
  <c r="V99" i="30"/>
  <c r="H99" i="30" s="1"/>
  <c r="X99" i="30" s="1"/>
  <c r="V101" i="30"/>
  <c r="V103" i="30"/>
  <c r="V105" i="30"/>
  <c r="V107" i="30"/>
  <c r="H95" i="30"/>
  <c r="X95" i="30" s="1"/>
  <c r="H97" i="30"/>
  <c r="X97" i="30" s="1"/>
  <c r="H98" i="30"/>
  <c r="X98" i="30" s="1"/>
  <c r="H101" i="30"/>
  <c r="X101" i="30" s="1"/>
  <c r="H103" i="30"/>
  <c r="X103" i="30" s="1"/>
  <c r="H105" i="30"/>
  <c r="X105" i="30" s="1"/>
  <c r="I83" i="30"/>
  <c r="J83" i="30"/>
  <c r="K83" i="30"/>
  <c r="L83" i="30"/>
  <c r="M83" i="30"/>
  <c r="N83" i="30"/>
  <c r="O83" i="30"/>
  <c r="P83" i="30"/>
  <c r="Q83" i="30"/>
  <c r="R83" i="30"/>
  <c r="S83" i="30"/>
  <c r="T83" i="30"/>
  <c r="U83" i="30"/>
  <c r="V84" i="30"/>
  <c r="V83" i="30"/>
  <c r="W83" i="30"/>
  <c r="F83" i="30"/>
  <c r="G83" i="30"/>
  <c r="E83" i="30"/>
  <c r="Y83" i="30" s="1"/>
  <c r="H84" i="30"/>
  <c r="X84" i="30" s="1"/>
  <c r="X83" i="30" s="1"/>
  <c r="H173" i="30"/>
  <c r="X173" i="30"/>
  <c r="H83" i="30"/>
  <c r="H66" i="30"/>
  <c r="X66" i="30"/>
  <c r="V241" i="30"/>
  <c r="H241" i="30"/>
  <c r="X241" i="30" s="1"/>
  <c r="Y241" i="30"/>
  <c r="Y251" i="30"/>
  <c r="H251" i="30"/>
  <c r="V250" i="30"/>
  <c r="X140" i="30"/>
  <c r="F70" i="30"/>
  <c r="G70" i="30"/>
  <c r="I70" i="30"/>
  <c r="J70" i="30"/>
  <c r="K70" i="30"/>
  <c r="L70" i="30"/>
  <c r="V70" i="30" s="1"/>
  <c r="M70" i="30"/>
  <c r="N70" i="30"/>
  <c r="O70" i="30"/>
  <c r="P70" i="30"/>
  <c r="Q70" i="30"/>
  <c r="R70" i="30"/>
  <c r="S70" i="30"/>
  <c r="T70" i="30"/>
  <c r="U70" i="30"/>
  <c r="W70" i="30"/>
  <c r="E70" i="30"/>
  <c r="X70" i="30" s="1"/>
  <c r="Y69" i="30"/>
  <c r="Y68" i="30"/>
  <c r="H70" i="30"/>
  <c r="H69" i="30"/>
  <c r="H68" i="30" s="1"/>
  <c r="J176" i="30"/>
  <c r="X69" i="30"/>
  <c r="X68" i="30" s="1"/>
  <c r="X150" i="30"/>
  <c r="Y256" i="30"/>
  <c r="Y257" i="30"/>
  <c r="Y258" i="30"/>
  <c r="Y259" i="30"/>
  <c r="Y260" i="30"/>
  <c r="Y261" i="30"/>
  <c r="Y262" i="30"/>
  <c r="Y263" i="30"/>
  <c r="Y264" i="30"/>
  <c r="Y265" i="30"/>
  <c r="Y266" i="30"/>
  <c r="Y267" i="30"/>
  <c r="F190" i="30"/>
  <c r="G190" i="30"/>
  <c r="G187" i="30" s="1"/>
  <c r="I190" i="30"/>
  <c r="J190" i="30"/>
  <c r="K190" i="30"/>
  <c r="L190" i="30"/>
  <c r="L187" i="30" s="1"/>
  <c r="M190" i="30"/>
  <c r="N190" i="30"/>
  <c r="N187" i="30"/>
  <c r="O190" i="30"/>
  <c r="P190" i="30"/>
  <c r="P187" i="30" s="1"/>
  <c r="Q190" i="30"/>
  <c r="R190" i="30"/>
  <c r="S190" i="30"/>
  <c r="T190" i="30"/>
  <c r="T187" i="30" s="1"/>
  <c r="U190" i="30"/>
  <c r="W190" i="30"/>
  <c r="W187" i="30"/>
  <c r="V243" i="30"/>
  <c r="H243" i="30"/>
  <c r="X243" i="30" s="1"/>
  <c r="V244" i="30"/>
  <c r="H244" i="30" s="1"/>
  <c r="X244" i="30" s="1"/>
  <c r="V245" i="30"/>
  <c r="H245" i="30"/>
  <c r="X245" i="30" s="1"/>
  <c r="X228" i="30"/>
  <c r="V189" i="30"/>
  <c r="H189" i="30"/>
  <c r="H188" i="30" s="1"/>
  <c r="F188" i="30"/>
  <c r="G188" i="30"/>
  <c r="I188" i="30"/>
  <c r="J188" i="30"/>
  <c r="J187" i="30" s="1"/>
  <c r="K188" i="30"/>
  <c r="L188" i="30"/>
  <c r="M188" i="30"/>
  <c r="N188" i="30"/>
  <c r="O188" i="30"/>
  <c r="P188" i="30"/>
  <c r="Q188" i="30"/>
  <c r="R188" i="30"/>
  <c r="R187" i="30" s="1"/>
  <c r="S188" i="30"/>
  <c r="T188" i="30"/>
  <c r="U188" i="30"/>
  <c r="U187" i="30" s="1"/>
  <c r="W188" i="30"/>
  <c r="Y189" i="30"/>
  <c r="Y191" i="30"/>
  <c r="V125" i="30"/>
  <c r="H125" i="30" s="1"/>
  <c r="X125" i="30" s="1"/>
  <c r="V126" i="30"/>
  <c r="H126" i="30"/>
  <c r="X126" i="30" s="1"/>
  <c r="M187" i="30"/>
  <c r="X189" i="30"/>
  <c r="X188" i="30" s="1"/>
  <c r="V188" i="30"/>
  <c r="Y188" i="30"/>
  <c r="V63" i="30"/>
  <c r="H63" i="30" s="1"/>
  <c r="X63" i="30" s="1"/>
  <c r="V64" i="30"/>
  <c r="Y63" i="30"/>
  <c r="Y64" i="30"/>
  <c r="F60" i="30"/>
  <c r="G60" i="30"/>
  <c r="I60" i="30"/>
  <c r="J60" i="30"/>
  <c r="K60" i="30"/>
  <c r="L60" i="30"/>
  <c r="M60" i="30"/>
  <c r="N60" i="30"/>
  <c r="O60" i="30"/>
  <c r="P60" i="30"/>
  <c r="Q60" i="30"/>
  <c r="R60" i="30"/>
  <c r="S60" i="30"/>
  <c r="T60" i="30"/>
  <c r="U60" i="30"/>
  <c r="W60" i="30"/>
  <c r="E60" i="30"/>
  <c r="V58" i="30"/>
  <c r="H58" i="30"/>
  <c r="X58" i="30" s="1"/>
  <c r="H48" i="30"/>
  <c r="X48" i="30"/>
  <c r="F39" i="30"/>
  <c r="G39" i="30"/>
  <c r="I39" i="30"/>
  <c r="J39" i="30"/>
  <c r="K39" i="30"/>
  <c r="L39" i="30"/>
  <c r="M39" i="30"/>
  <c r="N39" i="30"/>
  <c r="O39" i="30"/>
  <c r="P39" i="30"/>
  <c r="Q39" i="30"/>
  <c r="R39" i="30"/>
  <c r="S39" i="30"/>
  <c r="T39" i="30"/>
  <c r="U39" i="30"/>
  <c r="W39" i="30"/>
  <c r="Y39" i="30" s="1"/>
  <c r="E39" i="30"/>
  <c r="F37" i="30"/>
  <c r="G37" i="30"/>
  <c r="I37" i="30"/>
  <c r="J37" i="30"/>
  <c r="K37" i="30"/>
  <c r="L37" i="30"/>
  <c r="M37" i="30"/>
  <c r="N37" i="30"/>
  <c r="O37" i="30"/>
  <c r="P37" i="30"/>
  <c r="Q37" i="30"/>
  <c r="R37" i="30"/>
  <c r="S37" i="30"/>
  <c r="T37" i="30"/>
  <c r="U37" i="30"/>
  <c r="W37" i="30"/>
  <c r="Y37" i="30" s="1"/>
  <c r="H38" i="30"/>
  <c r="E37" i="30"/>
  <c r="H34" i="30"/>
  <c r="F33" i="30"/>
  <c r="F24" i="30" s="1"/>
  <c r="G33" i="30"/>
  <c r="I33" i="30"/>
  <c r="J33" i="30"/>
  <c r="K33" i="30"/>
  <c r="K24" i="30" s="1"/>
  <c r="L33" i="30"/>
  <c r="M33" i="30"/>
  <c r="N33" i="30"/>
  <c r="O33" i="30"/>
  <c r="O24" i="30" s="1"/>
  <c r="P33" i="30"/>
  <c r="Q33" i="30"/>
  <c r="R33" i="30"/>
  <c r="S33" i="30"/>
  <c r="S24" i="30" s="1"/>
  <c r="T33" i="30"/>
  <c r="U33" i="30"/>
  <c r="W33" i="30"/>
  <c r="Y33" i="30"/>
  <c r="E33" i="30"/>
  <c r="H33" i="30"/>
  <c r="X34" i="30"/>
  <c r="X33" i="30" s="1"/>
  <c r="H37" i="30"/>
  <c r="X38" i="30"/>
  <c r="X37" i="30"/>
  <c r="Q24" i="30"/>
  <c r="I24" i="30"/>
  <c r="H64" i="30"/>
  <c r="X64" i="30" s="1"/>
  <c r="V163" i="30"/>
  <c r="V177" i="30"/>
  <c r="V176" i="30" s="1"/>
  <c r="H177" i="30"/>
  <c r="H176" i="30" s="1"/>
  <c r="Y271" i="30"/>
  <c r="V256" i="30"/>
  <c r="H256" i="30"/>
  <c r="V257" i="30"/>
  <c r="H257" i="30"/>
  <c r="V258" i="30"/>
  <c r="H258" i="30"/>
  <c r="X258" i="30" s="1"/>
  <c r="V259" i="30"/>
  <c r="H259" i="30" s="1"/>
  <c r="V260" i="30"/>
  <c r="H260" i="30" s="1"/>
  <c r="V261" i="30"/>
  <c r="H261" i="30" s="1"/>
  <c r="V262" i="30"/>
  <c r="H262" i="30" s="1"/>
  <c r="V263" i="30"/>
  <c r="H263" i="30" s="1"/>
  <c r="X263" i="30" s="1"/>
  <c r="V264" i="30"/>
  <c r="H264" i="30" s="1"/>
  <c r="V265" i="30"/>
  <c r="H265" i="30" s="1"/>
  <c r="V266" i="30"/>
  <c r="H266" i="30" s="1"/>
  <c r="V267" i="30"/>
  <c r="H267" i="30" s="1"/>
  <c r="X267" i="30" s="1"/>
  <c r="X254" i="30" s="1"/>
  <c r="F254" i="30"/>
  <c r="G254" i="30"/>
  <c r="I254" i="30"/>
  <c r="J254" i="30"/>
  <c r="K254" i="30"/>
  <c r="L254" i="30"/>
  <c r="M254" i="30"/>
  <c r="N254" i="30"/>
  <c r="O254" i="30"/>
  <c r="P254" i="30"/>
  <c r="Q254" i="30"/>
  <c r="Q202" i="30" s="1"/>
  <c r="R254" i="30"/>
  <c r="S254" i="30"/>
  <c r="T254" i="30"/>
  <c r="U254" i="30"/>
  <c r="W254" i="30"/>
  <c r="Y32" i="30"/>
  <c r="V32" i="30"/>
  <c r="V31" i="30" s="1"/>
  <c r="X177" i="30"/>
  <c r="X176" i="30" s="1"/>
  <c r="Y163" i="30"/>
  <c r="Y110" i="30"/>
  <c r="Y111" i="30"/>
  <c r="Y112" i="30"/>
  <c r="Y113" i="30"/>
  <c r="Y115" i="30"/>
  <c r="Y114" i="30"/>
  <c r="Y57" i="30"/>
  <c r="V119" i="30"/>
  <c r="V117" i="30" s="1"/>
  <c r="V120" i="30"/>
  <c r="V123" i="30"/>
  <c r="H32" i="30"/>
  <c r="F176" i="30"/>
  <c r="F172" i="30"/>
  <c r="G176" i="30"/>
  <c r="G172" i="30"/>
  <c r="I176" i="30"/>
  <c r="I172" i="30" s="1"/>
  <c r="V175" i="30"/>
  <c r="W176" i="30"/>
  <c r="W172" i="30" s="1"/>
  <c r="W162" i="30"/>
  <c r="W159" i="30"/>
  <c r="W139" i="30"/>
  <c r="Y235" i="30"/>
  <c r="Y236" i="30"/>
  <c r="Y237" i="30"/>
  <c r="V235" i="30"/>
  <c r="H236" i="30"/>
  <c r="X236" i="30"/>
  <c r="V237" i="30"/>
  <c r="H237" i="30" s="1"/>
  <c r="X237" i="30" s="1"/>
  <c r="E176" i="30"/>
  <c r="E172" i="30"/>
  <c r="Y175" i="30"/>
  <c r="Y174" i="30" s="1"/>
  <c r="Y177" i="30"/>
  <c r="F162" i="30"/>
  <c r="F159" i="30" s="1"/>
  <c r="G162" i="30"/>
  <c r="G159" i="30"/>
  <c r="I162" i="30"/>
  <c r="I159" i="30" s="1"/>
  <c r="J162" i="30"/>
  <c r="J159" i="30"/>
  <c r="K162" i="30"/>
  <c r="K159" i="30" s="1"/>
  <c r="L162" i="30"/>
  <c r="L159" i="30"/>
  <c r="M162" i="30"/>
  <c r="M159" i="30" s="1"/>
  <c r="N162" i="30"/>
  <c r="N159" i="30"/>
  <c r="O162" i="30"/>
  <c r="O159" i="30" s="1"/>
  <c r="P162" i="30"/>
  <c r="P159" i="30"/>
  <c r="Q162" i="30"/>
  <c r="Q159" i="30" s="1"/>
  <c r="R162" i="30"/>
  <c r="R159" i="30"/>
  <c r="S162" i="30"/>
  <c r="S159" i="30" s="1"/>
  <c r="V162" i="30"/>
  <c r="E162" i="30"/>
  <c r="E159" i="30" s="1"/>
  <c r="V124" i="30"/>
  <c r="V122" i="30"/>
  <c r="V129" i="30"/>
  <c r="H129" i="30" s="1"/>
  <c r="X129" i="30" s="1"/>
  <c r="V130" i="30"/>
  <c r="H130" i="30"/>
  <c r="X130" i="30" s="1"/>
  <c r="Y120" i="30"/>
  <c r="V182" i="30"/>
  <c r="Y182" i="30"/>
  <c r="Y181" i="30" s="1"/>
  <c r="Y166" i="30"/>
  <c r="Y168" i="30"/>
  <c r="Y170" i="30"/>
  <c r="Y171" i="30"/>
  <c r="X142" i="30"/>
  <c r="X144" i="30"/>
  <c r="X145" i="30"/>
  <c r="X146" i="30"/>
  <c r="X147" i="30"/>
  <c r="X148" i="30"/>
  <c r="X149" i="30"/>
  <c r="V191" i="30"/>
  <c r="E190" i="30"/>
  <c r="X151" i="30"/>
  <c r="F139" i="30"/>
  <c r="G139" i="30"/>
  <c r="I139" i="30"/>
  <c r="J139" i="30"/>
  <c r="K139" i="30"/>
  <c r="L139" i="30"/>
  <c r="M139" i="30"/>
  <c r="N139" i="30"/>
  <c r="O139" i="30"/>
  <c r="P139" i="30"/>
  <c r="Q139" i="30"/>
  <c r="R139" i="30"/>
  <c r="S139" i="30"/>
  <c r="T139" i="30"/>
  <c r="U139" i="30"/>
  <c r="E139" i="30"/>
  <c r="H120" i="30"/>
  <c r="X120" i="30" s="1"/>
  <c r="V57" i="30"/>
  <c r="V56" i="30"/>
  <c r="Y56" i="30"/>
  <c r="Y86" i="30"/>
  <c r="Y87" i="30"/>
  <c r="Y88" i="30"/>
  <c r="Y89" i="30"/>
  <c r="V87" i="30"/>
  <c r="H87" i="30"/>
  <c r="V88" i="30"/>
  <c r="H88" i="30" s="1"/>
  <c r="X88" i="30" s="1"/>
  <c r="V89" i="30"/>
  <c r="H89" i="30"/>
  <c r="X89" i="30" s="1"/>
  <c r="V86" i="30"/>
  <c r="H44" i="30"/>
  <c r="X44" i="30"/>
  <c r="H45" i="30"/>
  <c r="X45" i="30"/>
  <c r="Y55" i="30"/>
  <c r="Y61" i="30"/>
  <c r="Y62" i="30"/>
  <c r="Y74" i="30"/>
  <c r="Y75" i="30"/>
  <c r="Y76" i="30"/>
  <c r="Y77" i="30"/>
  <c r="Y78" i="30"/>
  <c r="Y79" i="30"/>
  <c r="Y92" i="30"/>
  <c r="Y118" i="30"/>
  <c r="Y119" i="30"/>
  <c r="Y132" i="30"/>
  <c r="Y131" i="30"/>
  <c r="Y193" i="30"/>
  <c r="Y233" i="30"/>
  <c r="Y234" i="30"/>
  <c r="Y238" i="30"/>
  <c r="Y247" i="30"/>
  <c r="Y246" i="30" s="1"/>
  <c r="Y255" i="30"/>
  <c r="Y269" i="30"/>
  <c r="Y279" i="30"/>
  <c r="H41" i="30"/>
  <c r="X41" i="30"/>
  <c r="H123" i="30"/>
  <c r="X123" i="30" s="1"/>
  <c r="H47" i="30"/>
  <c r="X47" i="30" s="1"/>
  <c r="H40" i="30"/>
  <c r="X40" i="30"/>
  <c r="V138" i="30"/>
  <c r="H138" i="30" s="1"/>
  <c r="X138" i="30" s="1"/>
  <c r="E54" i="30"/>
  <c r="E73" i="30"/>
  <c r="E91" i="30"/>
  <c r="E93" i="30"/>
  <c r="E96" i="30"/>
  <c r="E100" i="30"/>
  <c r="E102" i="30"/>
  <c r="E104" i="30"/>
  <c r="E109" i="30"/>
  <c r="E165" i="30"/>
  <c r="E167" i="30"/>
  <c r="E169" i="30"/>
  <c r="Y12" i="30"/>
  <c r="F270" i="30"/>
  <c r="G270" i="30"/>
  <c r="I270" i="30"/>
  <c r="J270" i="30"/>
  <c r="K270" i="30"/>
  <c r="L270" i="30"/>
  <c r="M270" i="30"/>
  <c r="N270" i="30"/>
  <c r="O270" i="30"/>
  <c r="P270" i="30"/>
  <c r="Q270" i="30"/>
  <c r="R270" i="30"/>
  <c r="S270" i="30"/>
  <c r="T270" i="30"/>
  <c r="U270" i="30"/>
  <c r="W270" i="30"/>
  <c r="X264" i="30"/>
  <c r="X266" i="30"/>
  <c r="X265" i="30"/>
  <c r="X257" i="30"/>
  <c r="V255" i="30"/>
  <c r="H255" i="30" s="1"/>
  <c r="X255" i="30" s="1"/>
  <c r="V234" i="30"/>
  <c r="V238" i="30"/>
  <c r="V233" i="30"/>
  <c r="F231" i="30"/>
  <c r="G231" i="30"/>
  <c r="I231" i="30"/>
  <c r="J231" i="30"/>
  <c r="K231" i="30"/>
  <c r="L231" i="30"/>
  <c r="M231" i="30"/>
  <c r="N231" i="30"/>
  <c r="O231" i="30"/>
  <c r="P231" i="30"/>
  <c r="Q231" i="30"/>
  <c r="R231" i="30"/>
  <c r="S231" i="30"/>
  <c r="T231" i="30"/>
  <c r="U231" i="30"/>
  <c r="V231" i="30"/>
  <c r="W231" i="30"/>
  <c r="Y231" i="30"/>
  <c r="E231" i="30"/>
  <c r="V230" i="30"/>
  <c r="V223" i="30"/>
  <c r="H223" i="30"/>
  <c r="X223" i="30" s="1"/>
  <c r="H224" i="30"/>
  <c r="X224" i="30"/>
  <c r="H225" i="30"/>
  <c r="X225" i="30" s="1"/>
  <c r="H226" i="30"/>
  <c r="X226" i="30"/>
  <c r="H227" i="30"/>
  <c r="X227" i="30" s="1"/>
  <c r="F215" i="30"/>
  <c r="G215" i="30"/>
  <c r="I215" i="30"/>
  <c r="J215" i="30"/>
  <c r="K215" i="30"/>
  <c r="L215" i="30"/>
  <c r="M215" i="30"/>
  <c r="N215" i="30"/>
  <c r="O215" i="30"/>
  <c r="P215" i="30"/>
  <c r="Q215" i="30"/>
  <c r="R215" i="30"/>
  <c r="S215" i="30"/>
  <c r="T215" i="30"/>
  <c r="U215" i="30"/>
  <c r="W215" i="30"/>
  <c r="E215" i="30"/>
  <c r="V210" i="30"/>
  <c r="V209" i="30"/>
  <c r="F169" i="30"/>
  <c r="G169" i="30"/>
  <c r="I169" i="30"/>
  <c r="J169" i="30"/>
  <c r="K169" i="30"/>
  <c r="L169" i="30"/>
  <c r="M169" i="30"/>
  <c r="N169" i="30"/>
  <c r="O169" i="30"/>
  <c r="P169" i="30"/>
  <c r="Q169" i="30"/>
  <c r="R169" i="30"/>
  <c r="S169" i="30"/>
  <c r="T169" i="30"/>
  <c r="U169" i="30"/>
  <c r="W169" i="30"/>
  <c r="M167" i="30"/>
  <c r="F167" i="30"/>
  <c r="F164" i="30" s="1"/>
  <c r="G167" i="30"/>
  <c r="I167" i="30"/>
  <c r="J167" i="30"/>
  <c r="K167" i="30"/>
  <c r="K164" i="30" s="1"/>
  <c r="L167" i="30"/>
  <c r="N167" i="30"/>
  <c r="O167" i="30"/>
  <c r="P167" i="30"/>
  <c r="P164" i="30" s="1"/>
  <c r="Q167" i="30"/>
  <c r="R167" i="30"/>
  <c r="S167" i="30"/>
  <c r="T167" i="30"/>
  <c r="U167" i="30"/>
  <c r="W167" i="30"/>
  <c r="F165" i="30"/>
  <c r="G165" i="30"/>
  <c r="G164" i="30" s="1"/>
  <c r="I165" i="30"/>
  <c r="J165" i="30"/>
  <c r="K165" i="30"/>
  <c r="L165" i="30"/>
  <c r="M165" i="30"/>
  <c r="N165" i="30"/>
  <c r="O165" i="30"/>
  <c r="O164" i="30"/>
  <c r="P165" i="30"/>
  <c r="Q165" i="30"/>
  <c r="R165" i="30"/>
  <c r="S165" i="30"/>
  <c r="S164" i="30" s="1"/>
  <c r="T165" i="30"/>
  <c r="U165" i="30"/>
  <c r="W165" i="30"/>
  <c r="Y165" i="30" s="1"/>
  <c r="Y117" i="30"/>
  <c r="V155" i="30"/>
  <c r="V154" i="30"/>
  <c r="V156" i="30"/>
  <c r="H156" i="30" s="1"/>
  <c r="X156" i="30" s="1"/>
  <c r="V158" i="30"/>
  <c r="H158" i="30" s="1"/>
  <c r="F109" i="30"/>
  <c r="G109" i="30"/>
  <c r="I109" i="30"/>
  <c r="J109" i="30"/>
  <c r="K109" i="30"/>
  <c r="L109" i="30"/>
  <c r="M109" i="30"/>
  <c r="N109" i="30"/>
  <c r="O109" i="30"/>
  <c r="P109" i="30"/>
  <c r="Q109" i="30"/>
  <c r="R109" i="30"/>
  <c r="S109" i="30"/>
  <c r="T109" i="30"/>
  <c r="U109" i="30"/>
  <c r="W109" i="30"/>
  <c r="F104" i="30"/>
  <c r="G104" i="30"/>
  <c r="I104" i="30"/>
  <c r="J104" i="30"/>
  <c r="K104" i="30"/>
  <c r="L104" i="30"/>
  <c r="M104" i="30"/>
  <c r="N104" i="30"/>
  <c r="O104" i="30"/>
  <c r="P104" i="30"/>
  <c r="Q104" i="30"/>
  <c r="R104" i="30"/>
  <c r="S104" i="30"/>
  <c r="T104" i="30"/>
  <c r="U104" i="30"/>
  <c r="W104" i="30"/>
  <c r="Y104" i="30" s="1"/>
  <c r="F102" i="30"/>
  <c r="G102" i="30"/>
  <c r="I102" i="30"/>
  <c r="J102" i="30"/>
  <c r="K102" i="30"/>
  <c r="L102" i="30"/>
  <c r="M102" i="30"/>
  <c r="N102" i="30"/>
  <c r="O102" i="30"/>
  <c r="P102" i="30"/>
  <c r="Q102" i="30"/>
  <c r="R102" i="30"/>
  <c r="S102" i="30"/>
  <c r="T102" i="30"/>
  <c r="U102" i="30"/>
  <c r="W102" i="30"/>
  <c r="Y102" i="30" s="1"/>
  <c r="F100" i="30"/>
  <c r="G100" i="30"/>
  <c r="I100" i="30"/>
  <c r="J100" i="30"/>
  <c r="K100" i="30"/>
  <c r="L100" i="30"/>
  <c r="M100" i="30"/>
  <c r="N100" i="30"/>
  <c r="O100" i="30"/>
  <c r="P100" i="30"/>
  <c r="Q100" i="30"/>
  <c r="R100" i="30"/>
  <c r="S100" i="30"/>
  <c r="T100" i="30"/>
  <c r="U100" i="30"/>
  <c r="W100" i="30"/>
  <c r="Y100" i="30" s="1"/>
  <c r="F96" i="30"/>
  <c r="G96" i="30"/>
  <c r="I96" i="30"/>
  <c r="J96" i="30"/>
  <c r="K96" i="30"/>
  <c r="L96" i="30"/>
  <c r="M96" i="30"/>
  <c r="N96" i="30"/>
  <c r="O96" i="30"/>
  <c r="P96" i="30"/>
  <c r="Q96" i="30"/>
  <c r="R96" i="30"/>
  <c r="S96" i="30"/>
  <c r="T96" i="30"/>
  <c r="U96" i="30"/>
  <c r="W96" i="30"/>
  <c r="F93" i="30"/>
  <c r="G93" i="30"/>
  <c r="I93" i="30"/>
  <c r="J93" i="30"/>
  <c r="K93" i="30"/>
  <c r="L93" i="30"/>
  <c r="M93" i="30"/>
  <c r="N93" i="30"/>
  <c r="O93" i="30"/>
  <c r="P93" i="30"/>
  <c r="Q93" i="30"/>
  <c r="R93" i="30"/>
  <c r="S93" i="30"/>
  <c r="T93" i="30"/>
  <c r="U93" i="30"/>
  <c r="W93" i="30"/>
  <c r="V62" i="30"/>
  <c r="H62" i="30" s="1"/>
  <c r="X62" i="30" s="1"/>
  <c r="V61" i="30"/>
  <c r="V60" i="30" s="1"/>
  <c r="Y60" i="30"/>
  <c r="V13" i="30"/>
  <c r="H13" i="30"/>
  <c r="X13" i="30"/>
  <c r="V14" i="30"/>
  <c r="H14" i="30" s="1"/>
  <c r="V15" i="30"/>
  <c r="H15" i="30"/>
  <c r="X15" i="30" s="1"/>
  <c r="V16" i="30"/>
  <c r="H16" i="30"/>
  <c r="X16" i="30"/>
  <c r="V17" i="30"/>
  <c r="H17" i="30" s="1"/>
  <c r="X17" i="30" s="1"/>
  <c r="V18" i="30"/>
  <c r="H18" i="30" s="1"/>
  <c r="X18" i="30" s="1"/>
  <c r="V19" i="30"/>
  <c r="H19" i="30"/>
  <c r="X19" i="30" s="1"/>
  <c r="V20" i="30"/>
  <c r="H20" i="30"/>
  <c r="X20" i="30"/>
  <c r="V21" i="30"/>
  <c r="H21" i="30" s="1"/>
  <c r="X21" i="30" s="1"/>
  <c r="V22" i="30"/>
  <c r="H22" i="30" s="1"/>
  <c r="X22" i="30" s="1"/>
  <c r="V23" i="30"/>
  <c r="H23" i="30"/>
  <c r="X23" i="30" s="1"/>
  <c r="V12" i="30"/>
  <c r="H12" i="30"/>
  <c r="X12" i="30"/>
  <c r="F11" i="30"/>
  <c r="F10" i="30" s="1"/>
  <c r="G11" i="30"/>
  <c r="G10" i="30"/>
  <c r="I11" i="30"/>
  <c r="I10" i="30" s="1"/>
  <c r="I52" i="30" s="1"/>
  <c r="J11" i="30"/>
  <c r="J10" i="30"/>
  <c r="K11" i="30"/>
  <c r="K10" i="30" s="1"/>
  <c r="L11" i="30"/>
  <c r="L10" i="30"/>
  <c r="M11" i="30"/>
  <c r="M10" i="30" s="1"/>
  <c r="N11" i="30"/>
  <c r="N10" i="30"/>
  <c r="N52" i="30" s="1"/>
  <c r="O11" i="30"/>
  <c r="O10" i="30" s="1"/>
  <c r="P11" i="30"/>
  <c r="P10" i="30"/>
  <c r="Q11" i="30"/>
  <c r="Q10" i="30" s="1"/>
  <c r="Q52" i="30" s="1"/>
  <c r="R11" i="30"/>
  <c r="R10" i="30"/>
  <c r="S11" i="30"/>
  <c r="S10" i="30" s="1"/>
  <c r="S52" i="30" s="1"/>
  <c r="T11" i="30"/>
  <c r="T10" i="30"/>
  <c r="U11" i="30"/>
  <c r="U10" i="30" s="1"/>
  <c r="W11" i="30"/>
  <c r="W10" i="30"/>
  <c r="E11" i="30"/>
  <c r="E10" i="30" s="1"/>
  <c r="V193" i="30"/>
  <c r="V192" i="30"/>
  <c r="X262" i="30"/>
  <c r="X261" i="30"/>
  <c r="X260" i="30"/>
  <c r="V247" i="30"/>
  <c r="V246" i="30" s="1"/>
  <c r="V216" i="30"/>
  <c r="V215" i="30"/>
  <c r="V207" i="30"/>
  <c r="H207" i="30" s="1"/>
  <c r="X207" i="30" s="1"/>
  <c r="V206" i="30"/>
  <c r="H206" i="30"/>
  <c r="H205" i="30" s="1"/>
  <c r="F205" i="30"/>
  <c r="G205" i="30"/>
  <c r="I205" i="30"/>
  <c r="J205" i="30"/>
  <c r="K205" i="30"/>
  <c r="L205" i="30"/>
  <c r="M205" i="30"/>
  <c r="N205" i="30"/>
  <c r="N202" i="30" s="1"/>
  <c r="O205" i="30"/>
  <c r="P205" i="30"/>
  <c r="Q205" i="30"/>
  <c r="R205" i="30"/>
  <c r="S205" i="30"/>
  <c r="T205" i="30"/>
  <c r="U205" i="30"/>
  <c r="W205" i="30"/>
  <c r="E205" i="30"/>
  <c r="V204" i="30"/>
  <c r="H204" i="30"/>
  <c r="F203" i="30"/>
  <c r="G203" i="30"/>
  <c r="I203" i="30"/>
  <c r="I202" i="30"/>
  <c r="J203" i="30"/>
  <c r="K203" i="30"/>
  <c r="L203" i="30"/>
  <c r="M203" i="30"/>
  <c r="M202" i="30" s="1"/>
  <c r="N203" i="30"/>
  <c r="O203" i="30"/>
  <c r="O202" i="30"/>
  <c r="P203" i="30"/>
  <c r="Q203" i="30"/>
  <c r="R203" i="30"/>
  <c r="S203" i="30"/>
  <c r="S202" i="30" s="1"/>
  <c r="T203" i="30"/>
  <c r="U203" i="30"/>
  <c r="U202" i="30" s="1"/>
  <c r="W203" i="30"/>
  <c r="E203" i="30"/>
  <c r="E202" i="30" s="1"/>
  <c r="V94" i="30"/>
  <c r="H94" i="30" s="1"/>
  <c r="X94" i="30" s="1"/>
  <c r="F278" i="30"/>
  <c r="F277" i="30"/>
  <c r="G278" i="30"/>
  <c r="G277" i="30" s="1"/>
  <c r="I278" i="30"/>
  <c r="I277" i="30"/>
  <c r="J278" i="30"/>
  <c r="J277" i="30" s="1"/>
  <c r="K278" i="30"/>
  <c r="K277" i="30"/>
  <c r="L278" i="30"/>
  <c r="L277" i="30" s="1"/>
  <c r="M278" i="30"/>
  <c r="M277" i="30"/>
  <c r="N278" i="30"/>
  <c r="N277" i="30" s="1"/>
  <c r="O278" i="30"/>
  <c r="O277" i="30"/>
  <c r="P278" i="30"/>
  <c r="P277" i="30" s="1"/>
  <c r="Q278" i="30"/>
  <c r="Q277" i="30"/>
  <c r="R278" i="30"/>
  <c r="R277" i="30" s="1"/>
  <c r="S278" i="30"/>
  <c r="S277" i="30"/>
  <c r="T278" i="30"/>
  <c r="T277" i="30" s="1"/>
  <c r="T282" i="30" s="1"/>
  <c r="U278" i="30"/>
  <c r="U277" i="30"/>
  <c r="W278" i="30"/>
  <c r="W277" i="30" s="1"/>
  <c r="E278" i="30"/>
  <c r="E277" i="30"/>
  <c r="V271" i="30"/>
  <c r="H271" i="30" s="1"/>
  <c r="E270" i="30"/>
  <c r="F268" i="30"/>
  <c r="G268" i="30"/>
  <c r="I268" i="30"/>
  <c r="J268" i="30"/>
  <c r="J202" i="30"/>
  <c r="K268" i="30"/>
  <c r="L268" i="30"/>
  <c r="M268" i="30"/>
  <c r="N268" i="30"/>
  <c r="O268" i="30"/>
  <c r="P268" i="30"/>
  <c r="Q268" i="30"/>
  <c r="R268" i="30"/>
  <c r="S268" i="30"/>
  <c r="T268" i="30"/>
  <c r="U268" i="30"/>
  <c r="W268" i="30"/>
  <c r="Y268" i="30" s="1"/>
  <c r="V269" i="30"/>
  <c r="H269" i="30" s="1"/>
  <c r="X269" i="30" s="1"/>
  <c r="X268" i="30" s="1"/>
  <c r="E268" i="30"/>
  <c r="V214" i="30"/>
  <c r="H214" i="30"/>
  <c r="F213" i="30"/>
  <c r="G213" i="30"/>
  <c r="I213" i="30"/>
  <c r="J213" i="30"/>
  <c r="K213" i="30"/>
  <c r="L213" i="30"/>
  <c r="M213" i="30"/>
  <c r="N213" i="30"/>
  <c r="O213" i="30"/>
  <c r="P213" i="30"/>
  <c r="Q213" i="30"/>
  <c r="R213" i="30"/>
  <c r="S213" i="30"/>
  <c r="T213" i="30"/>
  <c r="U213" i="30"/>
  <c r="W213" i="30"/>
  <c r="Y213" i="30" s="1"/>
  <c r="E213" i="30"/>
  <c r="H119" i="30"/>
  <c r="X119" i="30" s="1"/>
  <c r="F73" i="30"/>
  <c r="G73" i="30"/>
  <c r="K73" i="30"/>
  <c r="L73" i="30"/>
  <c r="M73" i="30"/>
  <c r="N73" i="30"/>
  <c r="O73" i="30"/>
  <c r="P73" i="30"/>
  <c r="Q73" i="30"/>
  <c r="R73" i="30"/>
  <c r="S73" i="30"/>
  <c r="T73" i="30"/>
  <c r="U73" i="30"/>
  <c r="U53" i="30" s="1"/>
  <c r="U282" i="30" s="1"/>
  <c r="U283" i="30" s="1"/>
  <c r="W73" i="30"/>
  <c r="Y73" i="30" s="1"/>
  <c r="F54" i="30"/>
  <c r="F53" i="30" s="1"/>
  <c r="G54" i="30"/>
  <c r="G53" i="30"/>
  <c r="G282" i="30" s="1"/>
  <c r="I54" i="30"/>
  <c r="J54" i="30"/>
  <c r="K54" i="30"/>
  <c r="K53" i="30"/>
  <c r="L54" i="30"/>
  <c r="L53" i="30" s="1"/>
  <c r="M54" i="30"/>
  <c r="M53" i="30"/>
  <c r="N54" i="30"/>
  <c r="N53" i="30" s="1"/>
  <c r="O54" i="30"/>
  <c r="O53" i="30" s="1"/>
  <c r="P54" i="30"/>
  <c r="P53" i="30" s="1"/>
  <c r="Q54" i="30"/>
  <c r="Q53" i="30" s="1"/>
  <c r="R54" i="30"/>
  <c r="S54" i="30"/>
  <c r="S53" i="30"/>
  <c r="T54" i="30"/>
  <c r="T53" i="30" s="1"/>
  <c r="U54" i="30"/>
  <c r="W54" i="30"/>
  <c r="W53" i="30" s="1"/>
  <c r="V55" i="30"/>
  <c r="H55" i="30" s="1"/>
  <c r="V25" i="30"/>
  <c r="H25" i="30" s="1"/>
  <c r="X25" i="30"/>
  <c r="I91" i="30"/>
  <c r="V77" i="30"/>
  <c r="H77" i="30" s="1"/>
  <c r="V92" i="30"/>
  <c r="H92" i="30"/>
  <c r="X92" i="30" s="1"/>
  <c r="X91" i="30" s="1"/>
  <c r="W91" i="30"/>
  <c r="V110" i="30"/>
  <c r="H110" i="30"/>
  <c r="V111" i="30"/>
  <c r="H111" i="30" s="1"/>
  <c r="X111" i="30" s="1"/>
  <c r="V137" i="30"/>
  <c r="H137" i="30" s="1"/>
  <c r="V279" i="30"/>
  <c r="V78" i="30"/>
  <c r="H78" i="30"/>
  <c r="X78" i="30" s="1"/>
  <c r="M91" i="30"/>
  <c r="N91" i="30"/>
  <c r="O91" i="30"/>
  <c r="P91" i="30"/>
  <c r="Q91" i="30"/>
  <c r="R91" i="30"/>
  <c r="S91" i="30"/>
  <c r="T91" i="30"/>
  <c r="U91" i="30"/>
  <c r="K91" i="30"/>
  <c r="L91" i="30"/>
  <c r="J91" i="30"/>
  <c r="F91" i="30"/>
  <c r="G91" i="30"/>
  <c r="V74" i="30"/>
  <c r="H74" i="30" s="1"/>
  <c r="X74" i="30" s="1"/>
  <c r="V75" i="30"/>
  <c r="H75" i="30"/>
  <c r="X75" i="30" s="1"/>
  <c r="V76" i="30"/>
  <c r="H76" i="30" s="1"/>
  <c r="X76" i="30"/>
  <c r="V112" i="30"/>
  <c r="H112" i="30" s="1"/>
  <c r="X112" i="30" s="1"/>
  <c r="V113" i="30"/>
  <c r="H113" i="30" s="1"/>
  <c r="X113" i="30" s="1"/>
  <c r="V132" i="30"/>
  <c r="V131" i="30"/>
  <c r="T164" i="30"/>
  <c r="H216" i="30"/>
  <c r="H215" i="30"/>
  <c r="X259" i="30"/>
  <c r="H231" i="30"/>
  <c r="X231" i="30"/>
  <c r="X143" i="30"/>
  <c r="Y254" i="30"/>
  <c r="Y190" i="30"/>
  <c r="K202" i="30"/>
  <c r="T202" i="30"/>
  <c r="P202" i="30"/>
  <c r="L202" i="30"/>
  <c r="G202" i="30"/>
  <c r="Y139" i="30"/>
  <c r="H210" i="30"/>
  <c r="X210" i="30" s="1"/>
  <c r="X158" i="30"/>
  <c r="V157" i="30"/>
  <c r="Y203" i="30"/>
  <c r="H230" i="30"/>
  <c r="H229" i="30"/>
  <c r="V229" i="30"/>
  <c r="V203" i="30"/>
  <c r="Y91" i="30"/>
  <c r="Y96" i="30"/>
  <c r="Y215" i="30"/>
  <c r="H193" i="30"/>
  <c r="H192" i="30" s="1"/>
  <c r="H182" i="30"/>
  <c r="H181" i="30"/>
  <c r="V181" i="30"/>
  <c r="H175" i="30"/>
  <c r="H174" i="30" s="1"/>
  <c r="V174" i="30"/>
  <c r="H155" i="30"/>
  <c r="H154" i="30"/>
  <c r="H132" i="30"/>
  <c r="H131" i="30"/>
  <c r="J164" i="30"/>
  <c r="V270" i="30"/>
  <c r="V213" i="30"/>
  <c r="Y93" i="30"/>
  <c r="H86" i="30"/>
  <c r="V85" i="30"/>
  <c r="H235" i="30"/>
  <c r="X235" i="30"/>
  <c r="V91" i="30"/>
  <c r="H238" i="30"/>
  <c r="H233" i="30"/>
  <c r="X233" i="30" s="1"/>
  <c r="Y167" i="30"/>
  <c r="V167" i="30"/>
  <c r="H167" i="30" s="1"/>
  <c r="V169" i="30"/>
  <c r="H169" i="30" s="1"/>
  <c r="V100" i="30"/>
  <c r="V102" i="30"/>
  <c r="H102" i="30" s="1"/>
  <c r="X102" i="30" s="1"/>
  <c r="H100" i="30"/>
  <c r="M164" i="30"/>
  <c r="Y169" i="30"/>
  <c r="X216" i="30"/>
  <c r="X215" i="30"/>
  <c r="Y109" i="30"/>
  <c r="I164" i="30"/>
  <c r="V278" i="30"/>
  <c r="V277" i="30"/>
  <c r="H279" i="30"/>
  <c r="H278" i="30" s="1"/>
  <c r="H124" i="30"/>
  <c r="X124" i="30" s="1"/>
  <c r="H191" i="30"/>
  <c r="H190" i="30"/>
  <c r="V190" i="30"/>
  <c r="Y54" i="30"/>
  <c r="Y176" i="30"/>
  <c r="Y172" i="30"/>
  <c r="H61" i="30"/>
  <c r="H60" i="30" s="1"/>
  <c r="H57" i="30"/>
  <c r="H56" i="30"/>
  <c r="H43" i="30"/>
  <c r="X43" i="30" s="1"/>
  <c r="R164" i="30"/>
  <c r="N164" i="30"/>
  <c r="U164" i="30"/>
  <c r="Q164" i="30"/>
  <c r="Y270" i="30"/>
  <c r="Y162" i="30"/>
  <c r="Y161" i="30" s="1"/>
  <c r="Y160" i="30" s="1"/>
  <c r="V254" i="30"/>
  <c r="H46" i="30"/>
  <c r="X46" i="30" s="1"/>
  <c r="X256" i="30"/>
  <c r="H254" i="30"/>
  <c r="V268" i="30"/>
  <c r="X87" i="30"/>
  <c r="E164" i="30"/>
  <c r="Y85" i="30"/>
  <c r="Y278" i="30"/>
  <c r="Y192" i="30"/>
  <c r="Y11" i="30"/>
  <c r="Y10" i="30"/>
  <c r="V93" i="30"/>
  <c r="V205" i="30"/>
  <c r="H247" i="30"/>
  <c r="H246" i="30" s="1"/>
  <c r="W164" i="30"/>
  <c r="Y164" i="30" s="1"/>
  <c r="V54" i="30"/>
  <c r="K52" i="30"/>
  <c r="H163" i="30"/>
  <c r="X163" i="30" s="1"/>
  <c r="X162" i="30" s="1"/>
  <c r="H118" i="30"/>
  <c r="H117" i="30" s="1"/>
  <c r="H268" i="30"/>
  <c r="X14" i="30"/>
  <c r="X11" i="30"/>
  <c r="X10" i="30" s="1"/>
  <c r="H270" i="30"/>
  <c r="X271" i="30"/>
  <c r="X270" i="30" s="1"/>
  <c r="R52" i="30"/>
  <c r="X77" i="30"/>
  <c r="X206" i="30"/>
  <c r="X205" i="30" s="1"/>
  <c r="X168" i="30"/>
  <c r="X167" i="30"/>
  <c r="Y277" i="30"/>
  <c r="U52" i="30"/>
  <c r="O52" i="30"/>
  <c r="M52" i="30"/>
  <c r="F52" i="30"/>
  <c r="X166" i="30"/>
  <c r="X165" i="30" s="1"/>
  <c r="X110" i="30"/>
  <c r="X109" i="30"/>
  <c r="H91" i="30"/>
  <c r="X214" i="30"/>
  <c r="X213" i="30" s="1"/>
  <c r="H213" i="30"/>
  <c r="H203" i="30"/>
  <c r="X204" i="30"/>
  <c r="X203" i="30" s="1"/>
  <c r="X93" i="30"/>
  <c r="X155" i="30"/>
  <c r="X154" i="30"/>
  <c r="X170" i="30"/>
  <c r="X169" i="30" s="1"/>
  <c r="V109" i="30"/>
  <c r="X230" i="30"/>
  <c r="X229" i="30" s="1"/>
  <c r="X182" i="30"/>
  <c r="X181" i="30"/>
  <c r="Y159" i="30"/>
  <c r="X238" i="30"/>
  <c r="X175" i="30"/>
  <c r="X174" i="30" s="1"/>
  <c r="X191" i="30"/>
  <c r="X190" i="30"/>
  <c r="X247" i="30"/>
  <c r="X246" i="30" s="1"/>
  <c r="X193" i="30"/>
  <c r="X192" i="30"/>
  <c r="X132" i="30"/>
  <c r="X131" i="30" s="1"/>
  <c r="L282" i="30"/>
  <c r="P282" i="30"/>
  <c r="X86" i="30"/>
  <c r="X85" i="30"/>
  <c r="X57" i="30"/>
  <c r="X56" i="30"/>
  <c r="X137" i="30"/>
  <c r="X136" i="30" s="1"/>
  <c r="H162" i="30"/>
  <c r="I73" i="30"/>
  <c r="J73" i="30"/>
  <c r="V79" i="30"/>
  <c r="H79" i="30" s="1"/>
  <c r="V73" i="30"/>
  <c r="J53" i="30"/>
  <c r="I53" i="30"/>
  <c r="N282" i="30" l="1"/>
  <c r="N283" i="30" s="1"/>
  <c r="H73" i="30"/>
  <c r="X79" i="30"/>
  <c r="X73" i="30" s="1"/>
  <c r="X39" i="30"/>
  <c r="F283" i="30"/>
  <c r="W52" i="30"/>
  <c r="X164" i="30"/>
  <c r="H54" i="30"/>
  <c r="X55" i="30"/>
  <c r="X54" i="30" s="1"/>
  <c r="F202" i="30"/>
  <c r="H219" i="30"/>
  <c r="X220" i="30"/>
  <c r="X219" i="30" s="1"/>
  <c r="X118" i="30"/>
  <c r="X117" i="30" s="1"/>
  <c r="X115" i="30"/>
  <c r="X114" i="30" s="1"/>
  <c r="X108" i="30" s="1"/>
  <c r="V187" i="30"/>
  <c r="V232" i="30"/>
  <c r="H234" i="30"/>
  <c r="H179" i="30"/>
  <c r="V178" i="30"/>
  <c r="V172" i="30" s="1"/>
  <c r="W202" i="30"/>
  <c r="Y202" i="30" s="1"/>
  <c r="H209" i="30"/>
  <c r="V208" i="30"/>
  <c r="V202" i="30" s="1"/>
  <c r="Y31" i="30"/>
  <c r="W24" i="30"/>
  <c r="X279" i="30"/>
  <c r="X278" i="30" s="1"/>
  <c r="X277" i="30" s="1"/>
  <c r="X61" i="30"/>
  <c r="X60" i="30" s="1"/>
  <c r="W282" i="30"/>
  <c r="H122" i="30"/>
  <c r="X122" i="30" s="1"/>
  <c r="H93" i="30"/>
  <c r="H11" i="30"/>
  <c r="H10" i="30" s="1"/>
  <c r="V114" i="30"/>
  <c r="V108" i="30" s="1"/>
  <c r="V136" i="30"/>
  <c r="R53" i="30"/>
  <c r="R282" i="30" s="1"/>
  <c r="R283" i="30" s="1"/>
  <c r="V96" i="30"/>
  <c r="H96" i="30" s="1"/>
  <c r="X96" i="30" s="1"/>
  <c r="V104" i="30"/>
  <c r="H104" i="30" s="1"/>
  <c r="X104" i="30" s="1"/>
  <c r="L164" i="30"/>
  <c r="V164" i="30" s="1"/>
  <c r="H164" i="30" s="1"/>
  <c r="V165" i="30"/>
  <c r="H165" i="30" s="1"/>
  <c r="X100" i="30"/>
  <c r="E53" i="30"/>
  <c r="H39" i="30"/>
  <c r="H85" i="30"/>
  <c r="H109" i="30"/>
  <c r="V11" i="30"/>
  <c r="V10" i="30" s="1"/>
  <c r="Y205" i="30"/>
  <c r="H136" i="30"/>
  <c r="R202" i="30"/>
  <c r="V139" i="30"/>
  <c r="H139" i="30" s="1"/>
  <c r="X139" i="30" s="1"/>
  <c r="H31" i="30"/>
  <c r="X32" i="30"/>
  <c r="X31" i="30" s="1"/>
  <c r="X67" i="30"/>
  <c r="X65" i="30" s="1"/>
  <c r="H65" i="30"/>
  <c r="V133" i="30"/>
  <c r="H133" i="30" s="1"/>
  <c r="X133" i="30" s="1"/>
  <c r="Q187" i="30"/>
  <c r="Q282" i="30" s="1"/>
  <c r="Q283" i="30" s="1"/>
  <c r="Y70" i="30"/>
  <c r="H107" i="30"/>
  <c r="V106" i="30"/>
  <c r="V53" i="30" s="1"/>
  <c r="V282" i="30" s="1"/>
  <c r="Y106" i="30"/>
  <c r="H276" i="30"/>
  <c r="V275" i="30"/>
  <c r="V272" i="30" s="1"/>
  <c r="J172" i="30"/>
  <c r="J282" i="30" s="1"/>
  <c r="J283" i="30" s="1"/>
  <c r="Y280" i="30"/>
  <c r="H27" i="30"/>
  <c r="V26" i="30"/>
  <c r="E108" i="30"/>
  <c r="Y108" i="30" s="1"/>
  <c r="S108" i="30"/>
  <c r="S282" i="30" s="1"/>
  <c r="S283" i="30" s="1"/>
  <c r="O108" i="30"/>
  <c r="O282" i="30" s="1"/>
  <c r="O283" i="30" s="1"/>
  <c r="K108" i="30"/>
  <c r="K282" i="30" s="1"/>
  <c r="K283" i="30" s="1"/>
  <c r="F108" i="30"/>
  <c r="F282" i="30" s="1"/>
  <c r="V248" i="30"/>
  <c r="H249" i="30"/>
  <c r="T24" i="30"/>
  <c r="T52" i="30" s="1"/>
  <c r="T283" i="30" s="1"/>
  <c r="P24" i="30"/>
  <c r="P52" i="30" s="1"/>
  <c r="P283" i="30" s="1"/>
  <c r="L24" i="30"/>
  <c r="L52" i="30" s="1"/>
  <c r="L283" i="30" s="1"/>
  <c r="G24" i="30"/>
  <c r="G52" i="30" s="1"/>
  <c r="G283" i="30" s="1"/>
  <c r="I187" i="30"/>
  <c r="H200" i="30"/>
  <c r="H187" i="30" s="1"/>
  <c r="X201" i="30"/>
  <c r="X200" i="30" s="1"/>
  <c r="X187" i="30" s="1"/>
  <c r="Y155" i="30"/>
  <c r="Y154" i="30" s="1"/>
  <c r="I157" i="30"/>
  <c r="H157" i="30" s="1"/>
  <c r="X157" i="30" s="1"/>
  <c r="V49" i="30"/>
  <c r="H51" i="30"/>
  <c r="V39" i="30"/>
  <c r="V24" i="30" s="1"/>
  <c r="E24" i="30"/>
  <c r="E52" i="30" s="1"/>
  <c r="H250" i="30"/>
  <c r="X251" i="30"/>
  <c r="X250" i="30" s="1"/>
  <c r="H280" i="30"/>
  <c r="H277" i="30" s="1"/>
  <c r="V160" i="30"/>
  <c r="V159" i="30" s="1"/>
  <c r="H161" i="30"/>
  <c r="H248" i="30" l="1"/>
  <c r="X249" i="30"/>
  <c r="X248" i="30" s="1"/>
  <c r="V52" i="30"/>
  <c r="V283" i="30" s="1"/>
  <c r="X209" i="30"/>
  <c r="X208" i="30" s="1"/>
  <c r="X202" i="30" s="1"/>
  <c r="H208" i="30"/>
  <c r="H232" i="30"/>
  <c r="X234" i="30"/>
  <c r="X232" i="30" s="1"/>
  <c r="H275" i="30"/>
  <c r="H272" i="30" s="1"/>
  <c r="X276" i="30"/>
  <c r="X275" i="30" s="1"/>
  <c r="X272" i="30" s="1"/>
  <c r="H178" i="30"/>
  <c r="H172" i="30" s="1"/>
  <c r="X179" i="30"/>
  <c r="X178" i="30" s="1"/>
  <c r="X172" i="30" s="1"/>
  <c r="W283" i="30"/>
  <c r="Y52" i="30"/>
  <c r="H49" i="30"/>
  <c r="H24" i="30" s="1"/>
  <c r="H52" i="30" s="1"/>
  <c r="X51" i="30"/>
  <c r="X49" i="30" s="1"/>
  <c r="X161" i="30"/>
  <c r="X160" i="30" s="1"/>
  <c r="X159" i="30" s="1"/>
  <c r="H160" i="30"/>
  <c r="H159" i="30" s="1"/>
  <c r="E282" i="30"/>
  <c r="Y282" i="30" s="1"/>
  <c r="Y24" i="30"/>
  <c r="I108" i="30"/>
  <c r="I282" i="30" s="1"/>
  <c r="I283" i="30" s="1"/>
  <c r="H108" i="30"/>
  <c r="Y53" i="30"/>
  <c r="X27" i="30"/>
  <c r="X26" i="30" s="1"/>
  <c r="H26" i="30"/>
  <c r="E283" i="30"/>
  <c r="X107" i="30"/>
  <c r="X106" i="30" s="1"/>
  <c r="H106" i="30"/>
  <c r="H53" i="30" s="1"/>
  <c r="X53" i="30"/>
  <c r="X282" i="30" s="1"/>
  <c r="X24" i="30"/>
  <c r="X52" i="30" s="1"/>
  <c r="Y283" i="30" l="1"/>
  <c r="X283" i="30"/>
  <c r="H202" i="30"/>
  <c r="H282" i="30" s="1"/>
  <c r="H283" i="30" s="1"/>
</calcChain>
</file>

<file path=xl/sharedStrings.xml><?xml version="1.0" encoding="utf-8"?>
<sst xmlns="http://schemas.openxmlformats.org/spreadsheetml/2006/main" count="402" uniqueCount="220">
  <si>
    <t>Код типової відомчої класифікації видатків місцевих бюджетів</t>
  </si>
  <si>
    <t>Назва головного розпорядника коштів</t>
  </si>
  <si>
    <t>Капітальний ремонт інших об’єктів</t>
  </si>
  <si>
    <t>Реконструкція інших об’єктів</t>
  </si>
  <si>
    <t>Придбання обладнання і предметів довгострокового користування</t>
  </si>
  <si>
    <t>Назва об"єкту відповідно до проектно- кошторисної документації, тощо</t>
  </si>
  <si>
    <t xml:space="preserve"> </t>
  </si>
  <si>
    <t>Виконавчий комітет Ніжинської міської ради</t>
  </si>
  <si>
    <t>№ п/п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</si>
  <si>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</si>
  <si>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</si>
  <si>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Кап. ремонт інших об’єктів</t>
  </si>
  <si>
    <t xml:space="preserve"> Капітальний ремонт інформаційно-аналітичного центру</t>
  </si>
  <si>
    <t xml:space="preserve"> Капітальний ремонт неврологічного відділення</t>
  </si>
  <si>
    <t>Кап ремонт інших об’єктів</t>
  </si>
  <si>
    <t>,</t>
  </si>
  <si>
    <t>ЗАЛИШОК ЛІМІТУ</t>
  </si>
  <si>
    <t>3132</t>
  </si>
  <si>
    <t>3110</t>
  </si>
  <si>
    <t xml:space="preserve"> Кап.рем.головного корпусу ЦМЛ. В т.ч.ПВР</t>
  </si>
  <si>
    <t>Профінанс.з почат.року</t>
  </si>
  <si>
    <t>Фінансове управління</t>
  </si>
  <si>
    <t>Управління житлово-комун.господарства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</si>
  <si>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</si>
  <si>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</si>
  <si>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</si>
  <si>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</si>
  <si>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Капітальний  ремонт опалювальної системи ДНЗ №25 вт.ч. ПВР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</si>
  <si>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</si>
  <si>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Кап.трансферти підпр.(установам,організаціям)</t>
  </si>
  <si>
    <t>3210</t>
  </si>
  <si>
    <t>12</t>
  </si>
  <si>
    <t>3142</t>
  </si>
  <si>
    <t>Внески до статут.капіталу суб.господар.</t>
  </si>
  <si>
    <t>02</t>
  </si>
  <si>
    <t>Керівництво і управління у відповідній сфері у містах (місті Києві), селищах, селах, об’єднаних територіальних громадах</t>
  </si>
  <si>
    <t>Проведення експертної грошової оцінки земельної ділянки чи права на неї</t>
  </si>
  <si>
    <t>06</t>
  </si>
  <si>
    <t>150101                                                    0617321</t>
  </si>
  <si>
    <t>Будівництво освітніх установ і закладів</t>
  </si>
  <si>
    <t>08</t>
  </si>
  <si>
    <t>Відділ з питань фізичної культури та спорту Ніжинської міської ради</t>
  </si>
  <si>
    <t>Капітальне будівництво (придбання) інших об'єктів</t>
  </si>
  <si>
    <t>Капітальний ремонт інших об'єктів</t>
  </si>
  <si>
    <t>Будівництво освітніх установ та закладів</t>
  </si>
  <si>
    <t>Будівництво медичних установ та закладів</t>
  </si>
  <si>
    <t>150101         1217325</t>
  </si>
  <si>
    <t>Будівництво споруд, установ та закладів фізичної культури і спорту</t>
  </si>
  <si>
    <t>Будівництво інших об’єктів соціальної та виробничої інфраструктури комунальної власності</t>
  </si>
  <si>
    <t>Співфінансування інвестиційних проектів, що реалізуються за рахунок коштів державного фонду регіонального розвитку</t>
  </si>
  <si>
    <t>150122      1217363</t>
  </si>
  <si>
    <t>Виконання інвестиційних проектів в рамках здійснення заходів щодо соціально-економічного розвитку окремих територій (включаючи співфінансування)</t>
  </si>
  <si>
    <t>240601     1218311</t>
  </si>
  <si>
    <t>Охорона та раціональне використання природних ресурсів</t>
  </si>
  <si>
    <t>% виконання</t>
  </si>
  <si>
    <t>Управління освіти міської ради</t>
  </si>
  <si>
    <t>0617640</t>
  </si>
  <si>
    <t>Заходи з енергозбереження</t>
  </si>
  <si>
    <t>Капітальний ремонт шляхом проведення комплексної термомодернізації об’єкту  Ніжинська загальноосвітня школа І-ІІІ ст. №10 Ніжинської міської ради Чернігівської області за адресою м.Ніжин, вул.Московська,54 Чернігівської області (залучені кошти від міжнародної фінансової установи Північної Екологічної Фінансової Корпорації (Нордік Інвайронмент Файненс Корпорейшн-НЕФКО))</t>
  </si>
  <si>
    <t>1200000</t>
  </si>
  <si>
    <t>Управління житлово-комунального господарства та будівництва Ніжинської міської ради</t>
  </si>
  <si>
    <t>1217330</t>
  </si>
  <si>
    <t>Будівництво інших об’єктів комунальної власносності</t>
  </si>
  <si>
    <t>Реконструкція та реставрація інших об’єктів</t>
  </si>
  <si>
    <t>0212030</t>
  </si>
  <si>
    <t>Лікарсько-акушерська допомога вагітним, породіллям</t>
  </si>
  <si>
    <t xml:space="preserve">Капітальні трансферти підприємствам (установам, організаціям) </t>
  </si>
  <si>
    <t>Придбання житла для окремих категорій населення відповідно до законодавства</t>
  </si>
  <si>
    <t>0217650</t>
  </si>
  <si>
    <t>0217660</t>
  </si>
  <si>
    <t>Підготовка земельних ділянок не с/г призначення або прав на них комунальної власності для продажу на земельних торгах та проведення таких торгів</t>
  </si>
  <si>
    <t xml:space="preserve">Придбання обладнання і предметів довгострокового користування </t>
  </si>
  <si>
    <t>Капітальний ремонт шляхом проведення комплексної термомодернізації об’єкту Ніжинська загальноосвітня школа I-III ст. №10 Ніжинської міської ради Чернігівської обл.за адресоою м.Ніжин, вул.Московська,54 Чернігівської обл. (співфінансування залучених  коштів від міжнародної фінансової установи Північної Екологічної Фінансової Корпорації (Нордік Інвайронмент Файненс Корпорейшн-НЕФКО))</t>
  </si>
  <si>
    <t>1115061</t>
  </si>
  <si>
    <t>Забезпечення діяльності місцевих центрів фізичного здоров’я населення "Спорт для всіх " та проведення фізкультурно-масових заходів серед населення регіону</t>
  </si>
  <si>
    <t>Проектування, реставрація та охорона пам’яток архітектури</t>
  </si>
  <si>
    <t>Реставрація пам’яток культури історії та архітектури</t>
  </si>
  <si>
    <t>Реставрація та пристосування пам’ятки архітектури комплексу споруд "Поштова станція", 2-й етап, в т.ч. ПВР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</si>
  <si>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</si>
  <si>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</si>
  <si>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</si>
  <si>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</si>
  <si>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Управління культури Ніжинської міської ради</t>
  </si>
  <si>
    <t>Проведення навчально-тренувальних зборіві змаганьз алімп.видів спорту</t>
  </si>
  <si>
    <t>0212010</t>
  </si>
  <si>
    <t>Надання спец.освіти школам естетичного вихов. (музиченими, художніми, хореографічними, театральними, хоровими, мистецькими)</t>
  </si>
  <si>
    <t>Забезпечення діяльності бібліотек</t>
  </si>
  <si>
    <t>Забезпечення діяльності музеїв і виставок</t>
  </si>
  <si>
    <t>Будівництво споруд,установ та закладів фізичної культури і спорту</t>
  </si>
  <si>
    <t>Організація благоустрою населених пунктів</t>
  </si>
  <si>
    <t xml:space="preserve"> Надання дошкільної освiти</t>
  </si>
  <si>
    <t>0216082</t>
  </si>
  <si>
    <t>1217310</t>
  </si>
  <si>
    <t>Будівництво об’єктів житлово-комунального господарства</t>
  </si>
  <si>
    <t>1217322</t>
  </si>
  <si>
    <t>Капітальний ремонт житлового фонду ((приміщень)</t>
  </si>
  <si>
    <t>3141</t>
  </si>
  <si>
    <t>Забезпечення діяльності інших закладів у сфері соціального захисту і соціального забезпечення</t>
  </si>
  <si>
    <t>Реконструкція самопливного каналізаційного колектора діаметром 800мм із залізобетонних труб методом протягування поліетиленової труби діаметром 600мм по вул.Синяківська-Шевченка в м.Ніжин, Чернігівської області.</t>
  </si>
  <si>
    <t>Розроблення схем планування та забудови територій (містобудівна документація)</t>
  </si>
  <si>
    <t>0212100</t>
  </si>
  <si>
    <t>Стоматологічна допомога населенню</t>
  </si>
  <si>
    <t>0217350</t>
  </si>
  <si>
    <t>1217321</t>
  </si>
  <si>
    <t>Управління комунального майна та земельних відносин</t>
  </si>
  <si>
    <t>3100000</t>
  </si>
  <si>
    <t>3117650</t>
  </si>
  <si>
    <t>Надання позашкільної освіти позашкільними закладами освіти, заходи із позашкільної роботи з дітьми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</si>
  <si>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</si>
  <si>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>1217461</t>
  </si>
  <si>
    <t>РОЗПОДIЛ</t>
  </si>
  <si>
    <t>Капітальний ремонт доріг в т.ч. ПВР</t>
  </si>
  <si>
    <t xml:space="preserve">  0210160</t>
  </si>
  <si>
    <t>0213133</t>
  </si>
  <si>
    <t>Інші заходи та заклади молодіжної політики</t>
  </si>
  <si>
    <t>МЦП "Придбання житла на 2020 рік"</t>
  </si>
  <si>
    <t>МЦП  "Фінансової підтримки та розвитку КНП "Ніжинська міська стоматологічна поліклініка" Ніжинської міської ради Чернігівської області на 2020-2022рр("Кап.рем.фасаду)</t>
  </si>
  <si>
    <t>МЦП  "Фінансової підтримки та розвитку КНП "Ніжинська міська стоматологічна поліклініка" Ніжинської міської ради Чернігівської області на 2020-2022рр"(придбання обладнання)</t>
  </si>
  <si>
    <t>МЦП  "Фінансової підтримки та розвитку КНП "Ніжинський міський пологовий будинок на 2020-2022рр"(придбання обладнання)</t>
  </si>
  <si>
    <t>МЦП  "Фінансової підтримки та розвитку КНП "Ніжинський міський пологовий будинок на 2020-2022рр"(Кап.ремонт системи водовідведення з даху блоку В, в т.ч.ПВР)</t>
  </si>
  <si>
    <t>0217520</t>
  </si>
  <si>
    <t>Реалізація Національної програми інформатизації</t>
  </si>
  <si>
    <t>Упрівління освіти міської ради</t>
  </si>
  <si>
    <t>Придбання обладнання</t>
  </si>
  <si>
    <t>Субвенція з державного бюджету на надання державної підтримки особам з особливими освітніми потребами у 2020 році</t>
  </si>
  <si>
    <t>Дитячий майданчик для гімназії №14</t>
  </si>
  <si>
    <t>0615031</t>
  </si>
  <si>
    <t>Утримання та навчально-тренувальна робота комунальних дитячо-юнацьких спортивних шкіл</t>
  </si>
  <si>
    <t>Придбання килиму борцівського</t>
  </si>
  <si>
    <t xml:space="preserve">Управління праці і соціального захисту населення міської ради </t>
  </si>
  <si>
    <t>0817520</t>
  </si>
  <si>
    <t>Програма інформатизації діяльності Управління соціального захисту населення Ніжинської міської ради  Чернігівської області на 2020-2022роки</t>
  </si>
  <si>
    <t xml:space="preserve">Придбання вітчизняної та зарубіжної книжкової продукції для бібліотек </t>
  </si>
  <si>
    <t>Придбання музичних інструментів для ДМШ (труба -15 000 грн, тромбон.-10 000 грн)</t>
  </si>
  <si>
    <t>Придбання телевізора SAMSUNG UE50RU7100UXUA -19299грнк, кронштейн ITECH PLB34 - 549грн в клас класичного танцю ДХШ 1 шт</t>
  </si>
  <si>
    <t>Придбання музичних інструментів для ДХШ (баян дитячий 1 шт. 26 000 грн, контрабас 1 шт-35 000 грн)</t>
  </si>
  <si>
    <t>Програма інформатизації діяльності Управління культури і туризму Ніжинської міської ради  Чернігівської області на 2020-2022роки</t>
  </si>
  <si>
    <t>Придбання гімнастичної колоди</t>
  </si>
  <si>
    <t>Комплект "Україна" турник вуличний 1 шт.,воркаут комплект для спорт майд  по вул. Амосова,12</t>
  </si>
  <si>
    <t>Стіл тенісний вуличний 1 шт.для спорт майд по вул. Шевченка 92-в</t>
  </si>
  <si>
    <t>Стіл тенісний вуличний 1 шт вуличний тренажерний комплекс "Невада"2шт.для спорт майд по вул. Космонавтів,54</t>
  </si>
  <si>
    <t>Трибуна модульна з накриттям для ст."Спартак"</t>
  </si>
  <si>
    <t>Підмітальна машина для догляду та утриманням у належному стані футбольних полів зі штучним покриттям,тепловентилятор для обігріву 2 шт для спорт.залу по вул.Прилуцька,156</t>
  </si>
  <si>
    <t>Програма інформатизації діяльності відділу з питань фізичної культури та спорту Ніжинської міської ради  на 2020-2022роки</t>
  </si>
  <si>
    <t>Реконструкція приміщень ЗОШ I ст. №8 з метою відкриття закладу дошкільної освіти (дитячий садок) №8 "Кручайлик" Ніжинської міської ради в м. Ніжин, вул.Воздвиженська,185 в т.ч. ПВР</t>
  </si>
  <si>
    <t>Реконструкція бігових доріжок на міському стадіоні, вул. Полковника Розумовського, 5 в т.ч. ПВР</t>
  </si>
  <si>
    <t>Будівництво міського кладовища на території Кунашівської сільської ради вт.ч. ПВР</t>
  </si>
  <si>
    <t>Будівництво фонтану на пл. І. Франка в т.ч. ПВР</t>
  </si>
  <si>
    <t>Будівництво системи відеоспостереження для розпізнавання обличчя на площі ім. І. Франка в м. Ніжин вт.ч.ПВР</t>
  </si>
  <si>
    <t>Будівництво ЛЕП по вул.Арвата, Афганців, П.Морозова із встановленням КТП в м.Ніжин Чернігівської обл., в т.ч. ПВР</t>
  </si>
  <si>
    <t>Реконструкція  КНС біля р. Остер по вул.Набережна в м.Ніжин в т.ч. ПВР</t>
  </si>
  <si>
    <t>Реконструкція скверу Б.Хмельницького в т.ч. ПВР</t>
  </si>
  <si>
    <t>Реконструкція перехрестя вулиці Шевченка з вулицею Генерала Корчагіна в т.ч. ПВР</t>
  </si>
  <si>
    <t>Реконструкція перехрестя вулиці Шевченка з вулицею Носівський Шлях в т.ч. ПВР</t>
  </si>
  <si>
    <t>Міська цільова програма підтримки об’єднань співвласників багатоквартирних  будинків  Ніжинської міської ОТГ,  щодо проведення енергоефективних заходів на 2020 рік</t>
  </si>
  <si>
    <t>МЦП підтримки об’єднань співвласників багатоквартирних  будинків  Ніжинської міської ОТГ,  щодо проведення енергоефективних заходів на 2020 рік</t>
  </si>
  <si>
    <t>3117520</t>
  </si>
  <si>
    <t>Програма інформатизації діяльності Управління комунального майна та земельних відносин Ніжинської міської ради  Чернігівської області на 2020-2022роки</t>
  </si>
  <si>
    <t>Міська програма реалізації повноважень міської ради у галузі земельних відносин на 2020рік</t>
  </si>
  <si>
    <t>Придбання кондиціонеру</t>
  </si>
  <si>
    <t>Програма інформатизації діяльності фінансового управління Ніжинської міської ради на 2020-2022роки</t>
  </si>
  <si>
    <t xml:space="preserve">Видатків на поточний рік </t>
  </si>
  <si>
    <t>Програма інформатизації діяльності Управління освіти Ніжинської міської ради на 2020-2022роки</t>
  </si>
  <si>
    <t>2281</t>
  </si>
  <si>
    <t>Будів.інших об’єктів  комунальної власності.</t>
  </si>
  <si>
    <t>Реконструкція вулиці Шевченка з площею імені І.Франка, в т.ч.ПВР</t>
  </si>
  <si>
    <t>Придбання реєстратороа для камер відеонагляду для поліклініки</t>
  </si>
  <si>
    <t>МЦП утримання та забезпечення діяльності КЗ Ніжинський молодіжний центр Ніжинської міської ради на 2019-2020роки (придбання гри-тренінгу "Світ громад" 2шт-12980грн, )</t>
  </si>
  <si>
    <t>3211</t>
  </si>
  <si>
    <t>3212</t>
  </si>
  <si>
    <t>Проект переможець Громад.бюджету "Мобільний ІгроХАБ"</t>
  </si>
  <si>
    <t>МЦП "Розробка схем та пректних рішень масового застосування та детального планування  на 2020 рік"( в т.ч. Ген.план с.Кунашівка-190000грн)</t>
  </si>
  <si>
    <t>Програма інформатизації діяльності виконавчого комітету Ніжинської міської ради Чернігівської області на 2020-2022роки(Молод.центр-16,0тис.грн, Полог.буд-51,696 тис.грн,Стомат полікл.-42,9 тис.грн)</t>
  </si>
  <si>
    <t>Капітальне будівництво (пидбання інших об’єктів)</t>
  </si>
  <si>
    <t>Заходи із запобігання та ліквідації надзвичайних ситуацій та наслідків стихійного лиха</t>
  </si>
  <si>
    <t>Міська цільова програма цівільного захисту м.Ніжина на 2020 рік (нове будівництво Міської автоматизованої системи центрального оповіщення м.Ніжина)</t>
  </si>
  <si>
    <t xml:space="preserve">                                          0611020</t>
  </si>
  <si>
    <t>Придбання мікрофонів колективу "Феєрія" НБДЮ-32000грн, двигуна та комплекту для обладнання електрокарту для гуртка картингістів-18000грн</t>
  </si>
  <si>
    <t>Проект переможець Громад.бюджету "Sвіт Технологій Майбутнього для початківців""</t>
  </si>
  <si>
    <t>Проект переможець Громад.бюджету "Здоровий спосіб життя-шлях до досконалості""</t>
  </si>
  <si>
    <t>Субвенція з обл.бюджету місц.бюджетам за рах.зали.освіт.субв, що утвор.на початок бюдж.періоду на забезп.належних санітарно-гігієнічних умов у прим.закладів загальної середньої освіти (Реконструкція приміщень будівлі з окремою одноповерховою прибудовою під влаштування  санітарних вузлів  Ніжинської ЗОШ I-III ст.№7, розташованої по вул.Гоголя,15 м.Ніжин, в т.ч.ПВР)</t>
  </si>
  <si>
    <t>Субвенція з обл.бюджету місц.бюджетам за рах.зали.освіт.субв, що утвор.на початок бюдж.періоду на забезп.належних санітарно-гігієнічних умов у прим.закладів загальної середньої освіти (Реконструкція окремих приміщень будівлі під влаштування  санітарних вузлів Ніжинської ЗОШ I-III ст.№6, розташованої по вул.Мигалівська,15 м.Ніжин, в т.ч.ПВР)</t>
  </si>
  <si>
    <t>Співфінансування субвенції з обл.бюджету місц.бюджетам за рах.зали.освіт.субв, що утвор.на початок бюдж.періоду на забезп.належних санітарно-гігієнічних умов у прим.закладів загальної середньої освіти (Реконструкція приміщень будівлі з окремою одноповерховою прибудовою під влаштування  санітарних вузлів Ніжинської ЗОШ I-III ст.№7, розташованої по вул.Гоголя,15 м.Ніжин, в т.ч.ПВР)</t>
  </si>
  <si>
    <t>Співфінансування субвенції з обл.бюджету місц.бюджетам за рах.зали.освіт.субв, що утвор.на початок бюдж.періоду на забезп.належних санітарно-гігієнічних умов у прим.закладів загальної середньої освіти (Реконструкція окремих приміщень будівлі під влаштування  санітарних вузлів  Ніжинської ЗОШ I-III ст.№6, розташованої по вул.Мигалівська,15 м.Ніжин, в т.ч.ПВР)</t>
  </si>
  <si>
    <t>0817323</t>
  </si>
  <si>
    <t>Будівництво установ та закладів соціальної сфери</t>
  </si>
  <si>
    <t>Капітальний ремонт віконних блоків та вхідних дверей із заміною їх на металопластикові у приміщенні Територіального центру по вул. Шевченка,99Є у м.Ніжині Чернігівської області в т.ч. ПВР</t>
  </si>
  <si>
    <t>Закупівля осушувача повітря (побутовий) COOPER&amp;HUNTER CH-D01WD2-24LD  (або аналогу) для дотримання норм температурно-вологісного режиму у фондосховищі 2 шт-15000грн, придбання козирька та перил для облаштування входу в музейне приміщення за адресою вул.Небесної Сотні,11-37000грн</t>
  </si>
  <si>
    <t>Інші заходи в галузі культури і мистецтва</t>
  </si>
  <si>
    <t>Програма  розвитку культури, мистецтва і  охорони культурної спадщини на  2020рік (меморіальна дошка-17000грн, пам’ятний знак "Козацька гармата-50000грн)</t>
  </si>
  <si>
    <t>Цільова програма проведення археологічних досліджень в  місті Ніжин на 2017 – 2021 роки</t>
  </si>
  <si>
    <t>Проект переможець Громад.бюджету "Громадський простір в парку відпочинку"</t>
  </si>
  <si>
    <t>Проект переможець Громад.бюджету "Смуга перешкод"</t>
  </si>
  <si>
    <t>1215045</t>
  </si>
  <si>
    <t>Будівництво мультифункціональних майданчиків для занять ігровими видами спорту</t>
  </si>
  <si>
    <t>Будівництво мультифункціонального майданчика для занять ігровими видами спорту вул.Московська,54, м.Ніжин, Чернігівська обл.</t>
  </si>
  <si>
    <t>1216016</t>
  </si>
  <si>
    <t>Впровадження засобів обліку витрат та регулювання споживання води та теплової енергії</t>
  </si>
  <si>
    <t xml:space="preserve">Міська цільова програма «Оснащення  вузлами  комерційного обліку холодної води багатоквартирні житлові будинки  у  Ніжинської міської об’єднаної територіальної громади на  період 2020рік» </t>
  </si>
  <si>
    <t>1216030</t>
  </si>
  <si>
    <t xml:space="preserve">Придбання санітарно-блочного модуля(модульний туалет) </t>
  </si>
  <si>
    <t>Проект переможець Громад.бюджету "Автобусні зупинки-це зручно, затишно, безпечно"</t>
  </si>
  <si>
    <t>Проект переможець Громад.бюджету " Міст Батуринський"</t>
  </si>
  <si>
    <t>Проект переможець Громад.бюджету "Благоуустрій території міста Ніжина в урочищі Маркове"</t>
  </si>
  <si>
    <t>Реконструкція частини будівлі головного корпусу КНП "Ніжинська центральна міська лікарня ім.М.Галицького" в м.Ніжині по вул.Московська,21 під відділення екстреної медичної допомоги відповідно до проекту EMERGENCY  за підтримки Президента України в т.ч. ПВР</t>
  </si>
  <si>
    <t xml:space="preserve">Капітальний ремонт нежитлового приміщення по вул. Покровська,8/66 в т.ч. ПВР </t>
  </si>
  <si>
    <t xml:space="preserve">Реконструкція системи оповіщення  при пожежі, телефонізації та СКС в приміщ. по вул. Покровська,8/66 </t>
  </si>
  <si>
    <t>МЦП "Розробка схем та прекних рішень масового застосування на 2020 рік"(дет.план територ.під будівництво очисних споруд на землях Талалаївської ОТГ</t>
  </si>
  <si>
    <t xml:space="preserve">МЦП "Розвитку та фінансової підтримки комунальних підприємств м.Ніжина на 2020 рік" КК КП "Північна" з/ч для трактора Т-25-35000грн, мотокоса-15000 грн, КП "ВУКГ"- прдбання машини МДКЗ-12 з вакуумним підмітально-прибиральним обладнанням, піскорозкидувальним обладнанням та поворотним відвалом на базі шасі МАЗ 5340 С2-3250000грн, крематора-270000грн; КП НУВКГ придбання облад.для провед.реконстр.і модернізації ВНС "Червона Гребля"-1500000грн) </t>
  </si>
  <si>
    <t>Субвенція з обласного бюджету місцевим бюджетам на виконання доручень виборців депутатами обласної ради (придбання телевізора для ЗОШ №15)</t>
  </si>
  <si>
    <t>Програма інформатизації діяльності виконавчого комітету Ніжинської міської ради Чернігівської області на 2020-2022роки(Виконком-362,0тис.грн, НЦСССДМ-21,7 тис.грн)</t>
  </si>
  <si>
    <t>Міська цільова програма оснащення медичною технікою та виробами медичного призначення на 2020-2022 рр.(в т.ч.апарат "Ампліпульс-5Бр" для фізіотерапевтичного відділення-18850грн, операц.стіл для хірург.від.№1-195000грн, ЕКГ -апарату спокою для кабінету функціональної діагностики стаціонару-56000грн, кисневі концентратори - 160000,00 грн.)</t>
  </si>
  <si>
    <t>профінанс в квітні</t>
  </si>
  <si>
    <t>ПРОФІНАНСОВАНО у квітні</t>
  </si>
  <si>
    <t xml:space="preserve">Касові на 01.04.2020   </t>
  </si>
  <si>
    <t>станом на 01.04.2020р.</t>
  </si>
  <si>
    <t>профінансов. січень -  березень</t>
  </si>
  <si>
    <t>25538000000                                                                                                                                     у 2020 році</t>
  </si>
  <si>
    <t>Опромінювачі ультрафіолетові екранові бактерицидні - 95600, квадрокоптер-40000грн, телевізори 4 шт-160400грн</t>
  </si>
  <si>
    <t>коштiв бюджету розвитку мiського бюджету  Ніжинської міської ОТГ на капiтальнi видатки та на здiйснення заходiв iз будiвництва, реконструкцій i реставрацiї обєктів виробничої, комунiкацiйної та соцiальної iнфраструктури за об'єктами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</si>
</sst>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0.0"/>
    <numFmt numFmtId="173" formatCode="0.000"/>
    <numFmt numFmtId="174" formatCode="#,##0.0"/>
    <numFmt numFmtId="175" formatCode="0000"/>
  </numFmts>
  <fonts count="6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name val="Times New Roman"/>
      <family val="1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sz val="11"/>
      <name val="Times New Roman"/>
      <family val="1"/>
      <charset val="204"/>
    </font>
    <font>
      <b/>
      <i/>
      <sz val="18"/>
      <name val="Arial Cyr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i/>
      <sz val="11"/>
      <color indexed="8"/>
      <name val="Arial Cyr"/>
      <charset val="204"/>
    </font>
    <font>
      <sz val="14"/>
      <color indexed="8"/>
      <name val="Arial Cyr"/>
      <charset val="204"/>
    </font>
    <font>
      <sz val="13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i/>
      <sz val="20"/>
      <name val="Arial Cyr"/>
      <charset val="204"/>
    </font>
    <font>
      <i/>
      <sz val="20"/>
      <name val="Arial"/>
      <family val="2"/>
      <charset val="204"/>
    </font>
    <font>
      <sz val="1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8"/>
      <name val="Arial Cyr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FF000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7" fillId="0" borderId="0">
      <alignment vertical="top"/>
    </xf>
  </cellStyleXfs>
  <cellXfs count="370">
    <xf numFmtId="0" fontId="0" fillId="0" borderId="0" xfId="0"/>
    <xf numFmtId="0" fontId="3" fillId="0" borderId="0" xfId="0" applyFont="1"/>
    <xf numFmtId="0" fontId="4" fillId="0" borderId="0" xfId="0" applyFont="1"/>
    <xf numFmtId="172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173" fontId="10" fillId="2" borderId="1" xfId="0" applyNumberFormat="1" applyFont="1" applyFill="1" applyBorder="1"/>
    <xf numFmtId="0" fontId="9" fillId="2" borderId="1" xfId="0" applyFont="1" applyFill="1" applyBorder="1" applyAlignment="1">
      <alignment horizontal="center" wrapText="1"/>
    </xf>
    <xf numFmtId="173" fontId="10" fillId="2" borderId="1" xfId="0" applyNumberFormat="1" applyFont="1" applyFill="1" applyBorder="1" applyAlignment="1"/>
    <xf numFmtId="173" fontId="9" fillId="2" borderId="1" xfId="0" applyNumberFormat="1" applyFont="1" applyFill="1" applyBorder="1"/>
    <xf numFmtId="173" fontId="9" fillId="2" borderId="1" xfId="0" applyNumberFormat="1" applyFont="1" applyFill="1" applyBorder="1" applyAlignment="1">
      <alignment wrapText="1"/>
    </xf>
    <xf numFmtId="173" fontId="9" fillId="2" borderId="1" xfId="0" applyNumberFormat="1" applyFont="1" applyFill="1" applyBorder="1" applyAlignment="1"/>
    <xf numFmtId="2" fontId="4" fillId="0" borderId="0" xfId="0" applyNumberFormat="1" applyFont="1"/>
    <xf numFmtId="0" fontId="0" fillId="0" borderId="1" xfId="0" applyBorder="1"/>
    <xf numFmtId="173" fontId="0" fillId="0" borderId="1" xfId="0" applyNumberFormat="1" applyBorder="1"/>
    <xf numFmtId="0" fontId="5" fillId="0" borderId="1" xfId="0" applyFont="1" applyBorder="1"/>
    <xf numFmtId="0" fontId="1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wrapText="1"/>
    </xf>
    <xf numFmtId="1" fontId="15" fillId="2" borderId="1" xfId="0" applyNumberFormat="1" applyFont="1" applyFill="1" applyBorder="1" applyAlignment="1">
      <alignment wrapText="1"/>
    </xf>
    <xf numFmtId="49" fontId="15" fillId="0" borderId="1" xfId="0" applyNumberFormat="1" applyFont="1" applyBorder="1" applyAlignment="1">
      <alignment horizontal="center" wrapText="1"/>
    </xf>
    <xf numFmtId="1" fontId="13" fillId="2" borderId="0" xfId="0" applyNumberFormat="1" applyFont="1" applyFill="1" applyBorder="1" applyAlignment="1">
      <alignment horizontal="center"/>
    </xf>
    <xf numFmtId="1" fontId="16" fillId="2" borderId="0" xfId="0" applyNumberFormat="1" applyFont="1" applyFill="1" applyBorder="1" applyAlignment="1">
      <alignment wrapText="1"/>
    </xf>
    <xf numFmtId="173" fontId="15" fillId="2" borderId="0" xfId="0" applyNumberFormat="1" applyFont="1" applyFill="1" applyBorder="1" applyAlignment="1">
      <alignment wrapText="1"/>
    </xf>
    <xf numFmtId="173" fontId="15" fillId="2" borderId="0" xfId="0" applyNumberFormat="1" applyFont="1" applyFill="1" applyBorder="1" applyAlignment="1"/>
    <xf numFmtId="49" fontId="18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0" fillId="0" borderId="2" xfId="0" applyBorder="1"/>
    <xf numFmtId="0" fontId="0" fillId="0" borderId="0" xfId="0" applyBorder="1"/>
    <xf numFmtId="0" fontId="5" fillId="0" borderId="0" xfId="0" applyFont="1" applyBorder="1"/>
    <xf numFmtId="173" fontId="16" fillId="2" borderId="0" xfId="0" applyNumberFormat="1" applyFont="1" applyFill="1" applyBorder="1" applyAlignment="1"/>
    <xf numFmtId="173" fontId="19" fillId="2" borderId="1" xfId="0" applyNumberFormat="1" applyFont="1" applyFill="1" applyBorder="1" applyAlignment="1">
      <alignment wrapText="1"/>
    </xf>
    <xf numFmtId="173" fontId="10" fillId="2" borderId="1" xfId="0" applyNumberFormat="1" applyFont="1" applyFill="1" applyBorder="1" applyAlignment="1">
      <alignment wrapText="1"/>
    </xf>
    <xf numFmtId="0" fontId="18" fillId="0" borderId="0" xfId="0" applyFont="1"/>
    <xf numFmtId="0" fontId="20" fillId="0" borderId="0" xfId="0" applyFont="1" applyBorder="1"/>
    <xf numFmtId="0" fontId="20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2" fontId="0" fillId="0" borderId="1" xfId="0" applyNumberFormat="1" applyBorder="1"/>
    <xf numFmtId="49" fontId="18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Fill="1" applyBorder="1"/>
    <xf numFmtId="0" fontId="7" fillId="0" borderId="1" xfId="0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wrapText="1"/>
    </xf>
    <xf numFmtId="2" fontId="0" fillId="0" borderId="1" xfId="0" applyNumberFormat="1" applyFill="1" applyBorder="1"/>
    <xf numFmtId="49" fontId="13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wrapText="1"/>
    </xf>
    <xf numFmtId="1" fontId="15" fillId="0" borderId="1" xfId="0" applyNumberFormat="1" applyFont="1" applyFill="1" applyBorder="1" applyAlignment="1">
      <alignment wrapText="1"/>
    </xf>
    <xf numFmtId="49" fontId="7" fillId="0" borderId="1" xfId="0" applyNumberFormat="1" applyFont="1" applyFill="1" applyBorder="1"/>
    <xf numFmtId="0" fontId="7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wrapText="1"/>
    </xf>
    <xf numFmtId="49" fontId="16" fillId="0" borderId="1" xfId="0" applyNumberFormat="1" applyFont="1" applyFill="1" applyBorder="1" applyAlignment="1">
      <alignment horizontal="left" wrapText="1"/>
    </xf>
    <xf numFmtId="1" fontId="7" fillId="0" borderId="1" xfId="0" applyNumberFormat="1" applyFont="1" applyFill="1" applyBorder="1" applyAlignment="1">
      <alignment wrapText="1"/>
    </xf>
    <xf numFmtId="0" fontId="18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wrapText="1"/>
    </xf>
    <xf numFmtId="0" fontId="13" fillId="3" borderId="1" xfId="0" applyFont="1" applyFill="1" applyBorder="1"/>
    <xf numFmtId="49" fontId="18" fillId="3" borderId="1" xfId="0" applyNumberFormat="1" applyFont="1" applyFill="1" applyBorder="1" applyAlignment="1">
      <alignment horizontal="center" wrapText="1"/>
    </xf>
    <xf numFmtId="49" fontId="15" fillId="3" borderId="1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wrapText="1"/>
    </xf>
    <xf numFmtId="0" fontId="0" fillId="0" borderId="3" xfId="0" applyBorder="1"/>
    <xf numFmtId="0" fontId="2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49" fontId="17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0" fontId="0" fillId="0" borderId="1" xfId="0" applyFill="1" applyBorder="1"/>
    <xf numFmtId="0" fontId="0" fillId="0" borderId="0" xfId="0" applyFill="1"/>
    <xf numFmtId="49" fontId="5" fillId="0" borderId="1" xfId="0" applyNumberFormat="1" applyFont="1" applyFill="1" applyBorder="1" applyAlignment="1">
      <alignment horizontal="center" wrapText="1"/>
    </xf>
    <xf numFmtId="0" fontId="14" fillId="3" borderId="1" xfId="0" applyFont="1" applyFill="1" applyBorder="1"/>
    <xf numFmtId="0" fontId="9" fillId="3" borderId="1" xfId="0" applyFont="1" applyFill="1" applyBorder="1" applyAlignment="1">
      <alignment horizontal="left" wrapText="1"/>
    </xf>
    <xf numFmtId="4" fontId="0" fillId="0" borderId="1" xfId="0" applyNumberFormat="1" applyBorder="1"/>
    <xf numFmtId="4" fontId="9" fillId="2" borderId="1" xfId="0" applyNumberFormat="1" applyFont="1" applyFill="1" applyBorder="1"/>
    <xf numFmtId="0" fontId="13" fillId="5" borderId="1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/>
    <xf numFmtId="49" fontId="18" fillId="5" borderId="1" xfId="0" applyNumberFormat="1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/>
    <xf numFmtId="0" fontId="18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 wrapText="1"/>
    </xf>
    <xf numFmtId="0" fontId="13" fillId="7" borderId="1" xfId="0" applyFont="1" applyFill="1" applyBorder="1"/>
    <xf numFmtId="0" fontId="13" fillId="7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left" wrapText="1"/>
    </xf>
    <xf numFmtId="0" fontId="15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left" wrapText="1"/>
    </xf>
    <xf numFmtId="0" fontId="18" fillId="5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9" fontId="26" fillId="3" borderId="1" xfId="0" applyNumberFormat="1" applyFont="1" applyFill="1" applyBorder="1" applyAlignment="1">
      <alignment horizontal="center" wrapText="1"/>
    </xf>
    <xf numFmtId="0" fontId="33" fillId="0" borderId="1" xfId="0" applyFont="1" applyBorder="1" applyAlignment="1">
      <alignment horizontal="left" vertical="center" wrapText="1"/>
    </xf>
    <xf numFmtId="0" fontId="33" fillId="5" borderId="1" xfId="0" applyFont="1" applyFill="1" applyBorder="1" applyAlignment="1">
      <alignment horizontal="left" vertical="center" wrapText="1"/>
    </xf>
    <xf numFmtId="0" fontId="33" fillId="0" borderId="1" xfId="0" applyNumberFormat="1" applyFont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49" fontId="8" fillId="5" borderId="1" xfId="0" applyNumberFormat="1" applyFont="1" applyFill="1" applyBorder="1" applyAlignment="1">
      <alignment horizontal="center" wrapText="1"/>
    </xf>
    <xf numFmtId="174" fontId="38" fillId="0" borderId="1" xfId="1" applyNumberFormat="1" applyFont="1" applyFill="1" applyBorder="1" applyAlignment="1">
      <alignment vertical="top" wrapText="1"/>
    </xf>
    <xf numFmtId="49" fontId="7" fillId="5" borderId="1" xfId="0" applyNumberFormat="1" applyFont="1" applyFill="1" applyBorder="1" applyAlignment="1">
      <alignment horizontal="left" wrapText="1"/>
    </xf>
    <xf numFmtId="0" fontId="34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/>
    <xf numFmtId="0" fontId="9" fillId="6" borderId="1" xfId="0" applyFont="1" applyFill="1" applyBorder="1" applyAlignment="1">
      <alignment horizontal="left" vertical="center" wrapText="1"/>
    </xf>
    <xf numFmtId="0" fontId="8" fillId="5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4" fontId="34" fillId="5" borderId="1" xfId="0" applyNumberFormat="1" applyFont="1" applyFill="1" applyBorder="1" applyAlignment="1">
      <alignment horizontal="center" vertical="center" wrapText="1"/>
    </xf>
    <xf numFmtId="49" fontId="34" fillId="5" borderId="1" xfId="0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0" fontId="39" fillId="5" borderId="1" xfId="0" applyFont="1" applyFill="1" applyBorder="1" applyAlignment="1">
      <alignment horizontal="left" vertical="top" wrapText="1"/>
    </xf>
    <xf numFmtId="0" fontId="24" fillId="5" borderId="1" xfId="0" applyFont="1" applyFill="1" applyBorder="1" applyAlignment="1">
      <alignment horizontal="left" vertical="top" wrapText="1"/>
    </xf>
    <xf numFmtId="0" fontId="24" fillId="5" borderId="1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4" fontId="33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 wrapText="1"/>
    </xf>
    <xf numFmtId="0" fontId="33" fillId="2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left" vertical="center" wrapText="1"/>
    </xf>
    <xf numFmtId="174" fontId="42" fillId="2" borderId="1" xfId="1" applyNumberFormat="1" applyFont="1" applyFill="1" applyBorder="1" applyAlignment="1">
      <alignment vertical="top" wrapText="1"/>
    </xf>
    <xf numFmtId="0" fontId="15" fillId="5" borderId="1" xfId="0" applyFont="1" applyFill="1" applyBorder="1" applyAlignment="1">
      <alignment horizontal="left" vertical="center" wrapText="1"/>
    </xf>
    <xf numFmtId="174" fontId="42" fillId="2" borderId="4" xfId="1" applyNumberFormat="1" applyFont="1" applyFill="1" applyBorder="1" applyAlignment="1">
      <alignment vertical="top" wrapText="1"/>
    </xf>
    <xf numFmtId="174" fontId="42" fillId="0" borderId="4" xfId="1" applyNumberFormat="1" applyFont="1" applyFill="1" applyBorder="1" applyAlignment="1">
      <alignment vertical="top" wrapText="1"/>
    </xf>
    <xf numFmtId="0" fontId="13" fillId="9" borderId="1" xfId="0" applyFont="1" applyFill="1" applyBorder="1"/>
    <xf numFmtId="49" fontId="8" fillId="9" borderId="1" xfId="0" applyNumberFormat="1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left" wrapText="1"/>
    </xf>
    <xf numFmtId="0" fontId="8" fillId="9" borderId="1" xfId="0" applyFont="1" applyFill="1" applyBorder="1"/>
    <xf numFmtId="0" fontId="9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center"/>
    </xf>
    <xf numFmtId="0" fontId="13" fillId="10" borderId="1" xfId="0" applyFont="1" applyFill="1" applyBorder="1"/>
    <xf numFmtId="49" fontId="13" fillId="10" borderId="1" xfId="0" applyNumberFormat="1" applyFont="1" applyFill="1" applyBorder="1" applyAlignment="1">
      <alignment horizontal="center"/>
    </xf>
    <xf numFmtId="0" fontId="16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/>
    </xf>
    <xf numFmtId="0" fontId="34" fillId="10" borderId="1" xfId="0" applyFont="1" applyFill="1" applyBorder="1" applyAlignment="1">
      <alignment horizontal="left" wrapText="1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8" borderId="1" xfId="0" applyFont="1" applyFill="1" applyBorder="1"/>
    <xf numFmtId="0" fontId="17" fillId="2" borderId="1" xfId="0" applyFont="1" applyFill="1" applyBorder="1" applyAlignment="1">
      <alignment horizontal="left" vertical="center" wrapText="1"/>
    </xf>
    <xf numFmtId="4" fontId="33" fillId="8" borderId="1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wrapText="1"/>
    </xf>
    <xf numFmtId="4" fontId="33" fillId="8" borderId="6" xfId="0" applyNumberFormat="1" applyFont="1" applyFill="1" applyBorder="1" applyAlignment="1">
      <alignment horizontal="center" vertical="center" wrapText="1"/>
    </xf>
    <xf numFmtId="174" fontId="38" fillId="5" borderId="1" xfId="1" applyNumberFormat="1" applyFont="1" applyFill="1" applyBorder="1" applyAlignment="1">
      <alignment vertical="top" wrapText="1"/>
    </xf>
    <xf numFmtId="0" fontId="5" fillId="8" borderId="1" xfId="0" applyFont="1" applyFill="1" applyBorder="1" applyAlignment="1">
      <alignment horizontal="center"/>
    </xf>
    <xf numFmtId="2" fontId="0" fillId="5" borderId="1" xfId="0" applyNumberFormat="1" applyFill="1" applyBorder="1"/>
    <xf numFmtId="0" fontId="40" fillId="5" borderId="1" xfId="0" applyFont="1" applyFill="1" applyBorder="1" applyAlignment="1">
      <alignment horizontal="left" vertical="top" wrapText="1"/>
    </xf>
    <xf numFmtId="0" fontId="0" fillId="5" borderId="1" xfId="0" applyFill="1" applyBorder="1"/>
    <xf numFmtId="0" fontId="0" fillId="5" borderId="0" xfId="0" applyFill="1"/>
    <xf numFmtId="0" fontId="36" fillId="5" borderId="4" xfId="0" applyFont="1" applyFill="1" applyBorder="1" applyAlignment="1">
      <alignment horizontal="left" vertical="center" wrapText="1"/>
    </xf>
    <xf numFmtId="0" fontId="13" fillId="11" borderId="1" xfId="0" applyFont="1" applyFill="1" applyBorder="1"/>
    <xf numFmtId="0" fontId="44" fillId="11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42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5" fillId="8" borderId="1" xfId="0" applyFont="1" applyFill="1" applyBorder="1" applyAlignment="1">
      <alignment horizontal="center" wrapText="1"/>
    </xf>
    <xf numFmtId="0" fontId="42" fillId="0" borderId="4" xfId="0" applyFont="1" applyBorder="1" applyAlignment="1">
      <alignment horizontal="left" vertical="top" wrapText="1"/>
    </xf>
    <xf numFmtId="0" fontId="8" fillId="8" borderId="1" xfId="0" applyFont="1" applyFill="1" applyBorder="1"/>
    <xf numFmtId="0" fontId="42" fillId="5" borderId="1" xfId="0" applyFont="1" applyFill="1" applyBorder="1" applyAlignment="1">
      <alignment horizontal="center" vertical="top" wrapText="1"/>
    </xf>
    <xf numFmtId="49" fontId="18" fillId="5" borderId="1" xfId="0" applyNumberFormat="1" applyFont="1" applyFill="1" applyBorder="1" applyAlignment="1">
      <alignment horizontal="center"/>
    </xf>
    <xf numFmtId="0" fontId="42" fillId="5" borderId="4" xfId="0" applyFont="1" applyFill="1" applyBorder="1" applyAlignment="1">
      <alignment horizontal="left" vertical="top" wrapText="1"/>
    </xf>
    <xf numFmtId="0" fontId="26" fillId="5" borderId="1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left" vertical="center" wrapText="1"/>
    </xf>
    <xf numFmtId="4" fontId="33" fillId="0" borderId="1" xfId="0" applyNumberFormat="1" applyFont="1" applyFill="1" applyBorder="1" applyAlignment="1">
      <alignment horizontal="center" vertical="center" wrapText="1"/>
    </xf>
    <xf numFmtId="4" fontId="47" fillId="5" borderId="1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left" vertical="top" wrapText="1"/>
    </xf>
    <xf numFmtId="0" fontId="46" fillId="0" borderId="1" xfId="0" applyFont="1" applyBorder="1" applyAlignment="1">
      <alignment horizontal="left" vertical="top" wrapText="1"/>
    </xf>
    <xf numFmtId="0" fontId="33" fillId="8" borderId="4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174" fontId="42" fillId="0" borderId="1" xfId="1" applyNumberFormat="1" applyFont="1" applyFill="1" applyBorder="1" applyAlignment="1">
      <alignment vertical="top" wrapText="1"/>
    </xf>
    <xf numFmtId="174" fontId="42" fillId="8" borderId="1" xfId="1" applyNumberFormat="1" applyFont="1" applyFill="1" applyBorder="1" applyAlignment="1">
      <alignment vertical="top" wrapText="1"/>
    </xf>
    <xf numFmtId="0" fontId="12" fillId="8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49" fillId="0" borderId="1" xfId="0" applyFont="1" applyBorder="1" applyAlignment="1">
      <alignment horizontal="left" vertical="top" wrapText="1"/>
    </xf>
    <xf numFmtId="0" fontId="42" fillId="0" borderId="0" xfId="0" applyFont="1" applyFill="1" applyAlignment="1">
      <alignment horizontal="left" vertical="top" wrapText="1"/>
    </xf>
    <xf numFmtId="4" fontId="34" fillId="8" borderId="1" xfId="0" applyNumberFormat="1" applyFont="1" applyFill="1" applyBorder="1" applyAlignment="1">
      <alignment horizontal="center" vertical="center" wrapText="1"/>
    </xf>
    <xf numFmtId="4" fontId="35" fillId="8" borderId="1" xfId="0" applyNumberFormat="1" applyFont="1" applyFill="1" applyBorder="1" applyAlignment="1">
      <alignment horizontal="center" vertical="center"/>
    </xf>
    <xf numFmtId="2" fontId="35" fillId="8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Border="1" applyAlignment="1">
      <alignment horizontal="center" vertical="center"/>
    </xf>
    <xf numFmtId="2" fontId="3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34" fillId="9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4" fontId="12" fillId="8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>
      <alignment horizontal="center" vertical="center"/>
    </xf>
    <xf numFmtId="4" fontId="34" fillId="10" borderId="1" xfId="0" applyNumberFormat="1" applyFont="1" applyFill="1" applyBorder="1" applyAlignment="1">
      <alignment horizontal="center" vertical="center"/>
    </xf>
    <xf numFmtId="4" fontId="34" fillId="9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4" fontId="34" fillId="0" borderId="1" xfId="0" applyNumberFormat="1" applyFont="1" applyFill="1" applyBorder="1" applyAlignment="1">
      <alignment horizontal="center" vertical="center"/>
    </xf>
    <xf numFmtId="4" fontId="34" fillId="5" borderId="1" xfId="0" applyNumberFormat="1" applyFont="1" applyFill="1" applyBorder="1" applyAlignment="1">
      <alignment horizontal="center" vertical="center"/>
    </xf>
    <xf numFmtId="4" fontId="33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33" fillId="5" borderId="1" xfId="0" applyNumberFormat="1" applyFont="1" applyFill="1" applyBorder="1" applyAlignment="1">
      <alignment horizontal="center" vertical="center"/>
    </xf>
    <xf numFmtId="4" fontId="50" fillId="0" borderId="1" xfId="0" applyNumberFormat="1" applyFont="1" applyFill="1" applyBorder="1" applyAlignment="1">
      <alignment horizontal="center" vertical="center"/>
    </xf>
    <xf numFmtId="4" fontId="33" fillId="8" borderId="1" xfId="0" applyNumberFormat="1" applyFont="1" applyFill="1" applyBorder="1" applyAlignment="1">
      <alignment horizontal="center" vertical="center"/>
    </xf>
    <xf numFmtId="4" fontId="34" fillId="8" borderId="1" xfId="0" applyNumberFormat="1" applyFont="1" applyFill="1" applyBorder="1" applyAlignment="1">
      <alignment horizontal="center" vertical="center"/>
    </xf>
    <xf numFmtId="4" fontId="34" fillId="6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48" fillId="11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50" fillId="0" borderId="1" xfId="0" applyNumberFormat="1" applyFont="1" applyBorder="1" applyAlignment="1">
      <alignment horizontal="center" vertical="center"/>
    </xf>
    <xf numFmtId="4" fontId="34" fillId="7" borderId="1" xfId="0" applyNumberFormat="1" applyFont="1" applyFill="1" applyBorder="1" applyAlignment="1">
      <alignment horizontal="center" vertical="center"/>
    </xf>
    <xf numFmtId="4" fontId="9" fillId="7" borderId="1" xfId="0" applyNumberFormat="1" applyFont="1" applyFill="1" applyBorder="1" applyAlignment="1">
      <alignment horizontal="center" vertical="center"/>
    </xf>
    <xf numFmtId="174" fontId="42" fillId="5" borderId="1" xfId="1" applyNumberFormat="1" applyFont="1" applyFill="1" applyBorder="1" applyAlignment="1">
      <alignment vertical="top" wrapText="1"/>
    </xf>
    <xf numFmtId="4" fontId="35" fillId="12" borderId="1" xfId="0" applyNumberFormat="1" applyFont="1" applyFill="1" applyBorder="1" applyAlignment="1">
      <alignment horizontal="center" vertical="center"/>
    </xf>
    <xf numFmtId="174" fontId="48" fillId="5" borderId="1" xfId="1" applyNumberFormat="1" applyFont="1" applyFill="1" applyBorder="1" applyAlignment="1">
      <alignment vertical="top" wrapText="1"/>
    </xf>
    <xf numFmtId="49" fontId="24" fillId="5" borderId="1" xfId="0" applyNumberFormat="1" applyFont="1" applyFill="1" applyBorder="1" applyAlignment="1">
      <alignment horizontal="center" vertical="top" wrapText="1"/>
    </xf>
    <xf numFmtId="0" fontId="42" fillId="0" borderId="1" xfId="0" applyNumberFormat="1" applyFont="1" applyBorder="1" applyAlignment="1">
      <alignment vertical="center" wrapText="1"/>
    </xf>
    <xf numFmtId="0" fontId="34" fillId="5" borderId="1" xfId="0" applyFont="1" applyFill="1" applyBorder="1" applyAlignment="1">
      <alignment horizontal="left" wrapText="1"/>
    </xf>
    <xf numFmtId="4" fontId="42" fillId="0" borderId="1" xfId="0" applyNumberFormat="1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left" vertical="center" wrapText="1"/>
    </xf>
    <xf numFmtId="174" fontId="40" fillId="0" borderId="1" xfId="1" applyNumberFormat="1" applyFont="1" applyFill="1" applyBorder="1" applyAlignment="1">
      <alignment vertical="top" wrapText="1"/>
    </xf>
    <xf numFmtId="1" fontId="18" fillId="5" borderId="1" xfId="0" applyNumberFormat="1" applyFont="1" applyFill="1" applyBorder="1" applyAlignment="1">
      <alignment horizontal="center"/>
    </xf>
    <xf numFmtId="4" fontId="35" fillId="5" borderId="1" xfId="0" applyNumberFormat="1" applyFont="1" applyFill="1" applyBorder="1" applyAlignment="1">
      <alignment horizontal="center" vertical="center"/>
    </xf>
    <xf numFmtId="4" fontId="33" fillId="5" borderId="1" xfId="0" applyNumberFormat="1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wrapText="1"/>
    </xf>
    <xf numFmtId="0" fontId="34" fillId="11" borderId="1" xfId="0" applyFont="1" applyFill="1" applyBorder="1" applyAlignment="1">
      <alignment horizontal="left" vertical="center" wrapText="1"/>
    </xf>
    <xf numFmtId="49" fontId="34" fillId="9" borderId="1" xfId="0" applyNumberFormat="1" applyFont="1" applyFill="1" applyBorder="1" applyAlignment="1">
      <alignment horizontal="left" wrapText="1"/>
    </xf>
    <xf numFmtId="49" fontId="39" fillId="0" borderId="1" xfId="0" applyNumberFormat="1" applyFont="1" applyBorder="1" applyAlignment="1">
      <alignment horizontal="center" vertical="top" wrapText="1"/>
    </xf>
    <xf numFmtId="49" fontId="40" fillId="0" borderId="1" xfId="0" applyNumberFormat="1" applyFont="1" applyBorder="1" applyAlignment="1">
      <alignment horizontal="center" vertical="top" wrapText="1"/>
    </xf>
    <xf numFmtId="49" fontId="45" fillId="5" borderId="1" xfId="0" applyNumberFormat="1" applyFont="1" applyFill="1" applyBorder="1" applyAlignment="1">
      <alignment horizontal="center" vertical="top" wrapText="1"/>
    </xf>
    <xf numFmtId="0" fontId="33" fillId="2" borderId="1" xfId="0" applyFont="1" applyFill="1" applyBorder="1" applyAlignment="1">
      <alignment horizontal="left" vertical="center" wrapText="1"/>
    </xf>
    <xf numFmtId="0" fontId="42" fillId="0" borderId="1" xfId="0" applyFont="1" applyBorder="1" applyAlignment="1">
      <alignment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5" fillId="0" borderId="0" xfId="0" applyFont="1"/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42" fillId="0" borderId="1" xfId="0" applyFont="1" applyBorder="1" applyAlignment="1">
      <alignment wrapText="1"/>
    </xf>
    <xf numFmtId="0" fontId="55" fillId="2" borderId="1" xfId="0" applyFont="1" applyFill="1" applyBorder="1" applyAlignment="1">
      <alignment horizontal="left" vertical="center" wrapText="1"/>
    </xf>
    <xf numFmtId="0" fontId="42" fillId="5" borderId="1" xfId="0" applyFont="1" applyFill="1" applyBorder="1" applyAlignment="1">
      <alignment wrapText="1"/>
    </xf>
    <xf numFmtId="0" fontId="54" fillId="5" borderId="1" xfId="0" applyFont="1" applyFill="1" applyBorder="1" applyAlignment="1">
      <alignment horizontal="left" vertical="center" wrapText="1"/>
    </xf>
    <xf numFmtId="174" fontId="39" fillId="5" borderId="1" xfId="1" applyNumberFormat="1" applyFont="1" applyFill="1" applyBorder="1" applyAlignment="1">
      <alignment vertical="top" wrapText="1"/>
    </xf>
    <xf numFmtId="174" fontId="40" fillId="0" borderId="1" xfId="1" applyNumberFormat="1" applyFont="1" applyFill="1" applyBorder="1" applyAlignment="1">
      <alignment vertical="center" wrapText="1"/>
    </xf>
    <xf numFmtId="0" fontId="56" fillId="5" borderId="1" xfId="0" applyFont="1" applyFill="1" applyBorder="1" applyAlignment="1">
      <alignment wrapText="1"/>
    </xf>
    <xf numFmtId="0" fontId="53" fillId="5" borderId="1" xfId="0" applyFont="1" applyFill="1" applyBorder="1"/>
    <xf numFmtId="0" fontId="42" fillId="0" borderId="1" xfId="0" applyFont="1" applyBorder="1"/>
    <xf numFmtId="0" fontId="53" fillId="5" borderId="1" xfId="0" applyFont="1" applyFill="1" applyBorder="1" applyAlignment="1">
      <alignment vertical="center" wrapText="1"/>
    </xf>
    <xf numFmtId="4" fontId="0" fillId="5" borderId="1" xfId="0" applyNumberForma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53" fillId="5" borderId="1" xfId="0" applyFont="1" applyFill="1" applyBorder="1" applyAlignment="1">
      <alignment wrapText="1"/>
    </xf>
    <xf numFmtId="4" fontId="48" fillId="8" borderId="1" xfId="0" applyNumberFormat="1" applyFont="1" applyFill="1" applyBorder="1" applyAlignment="1">
      <alignment horizontal="center" vertical="center" wrapText="1"/>
    </xf>
    <xf numFmtId="2" fontId="48" fillId="8" borderId="1" xfId="0" applyNumberFormat="1" applyFont="1" applyFill="1" applyBorder="1" applyAlignment="1">
      <alignment horizontal="center" vertical="center" wrapText="1"/>
    </xf>
    <xf numFmtId="0" fontId="53" fillId="11" borderId="1" xfId="0" applyFont="1" applyFill="1" applyBorder="1"/>
    <xf numFmtId="0" fontId="33" fillId="2" borderId="1" xfId="0" applyFont="1" applyFill="1" applyBorder="1" applyAlignment="1">
      <alignment horizontal="left" vertical="justify" wrapText="1"/>
    </xf>
    <xf numFmtId="0" fontId="33" fillId="0" borderId="1" xfId="0" applyFont="1" applyFill="1" applyBorder="1" applyAlignment="1">
      <alignment wrapText="1"/>
    </xf>
    <xf numFmtId="0" fontId="33" fillId="0" borderId="1" xfId="0" applyFont="1" applyBorder="1" applyAlignment="1">
      <alignment wrapText="1"/>
    </xf>
    <xf numFmtId="0" fontId="55" fillId="0" borderId="1" xfId="0" applyFont="1" applyBorder="1" applyAlignment="1">
      <alignment horizontal="left" vertical="top" wrapText="1" indent="1"/>
    </xf>
    <xf numFmtId="0" fontId="33" fillId="0" borderId="1" xfId="0" applyFont="1" applyBorder="1" applyAlignment="1">
      <alignment horizontal="left" vertical="top" wrapText="1" indent="1"/>
    </xf>
    <xf numFmtId="0" fontId="54" fillId="2" borderId="1" xfId="0" applyFont="1" applyFill="1" applyBorder="1" applyAlignment="1">
      <alignment horizontal="left" vertical="justify" wrapText="1"/>
    </xf>
    <xf numFmtId="0" fontId="53" fillId="0" borderId="1" xfId="0" applyFont="1" applyBorder="1" applyAlignment="1">
      <alignment horizontal="center" vertical="top" wrapText="1"/>
    </xf>
    <xf numFmtId="0" fontId="55" fillId="5" borderId="1" xfId="0" applyFont="1" applyFill="1" applyBorder="1" applyAlignment="1">
      <alignment horizontal="left" vertical="top" wrapText="1" indent="1"/>
    </xf>
    <xf numFmtId="174" fontId="53" fillId="5" borderId="4" xfId="1" applyNumberFormat="1" applyFont="1" applyFill="1" applyBorder="1" applyAlignment="1">
      <alignment vertical="top" wrapText="1"/>
    </xf>
    <xf numFmtId="49" fontId="9" fillId="11" borderId="1" xfId="0" applyNumberFormat="1" applyFont="1" applyFill="1" applyBorder="1" applyAlignment="1">
      <alignment horizontal="center" vertical="center" wrapText="1"/>
    </xf>
    <xf numFmtId="0" fontId="48" fillId="11" borderId="1" xfId="0" applyFont="1" applyFill="1" applyBorder="1" applyAlignment="1">
      <alignment horizontal="left" vertical="center" wrapText="1"/>
    </xf>
    <xf numFmtId="0" fontId="39" fillId="11" borderId="1" xfId="0" applyFont="1" applyFill="1" applyBorder="1" applyAlignment="1">
      <alignment wrapText="1"/>
    </xf>
    <xf numFmtId="4" fontId="34" fillId="11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left" vertical="center" wrapText="1"/>
    </xf>
    <xf numFmtId="49" fontId="32" fillId="9" borderId="1" xfId="0" applyNumberFormat="1" applyFont="1" applyFill="1" applyBorder="1" applyAlignment="1">
      <alignment horizontal="center" wrapText="1"/>
    </xf>
    <xf numFmtId="0" fontId="59" fillId="5" borderId="1" xfId="0" applyFont="1" applyFill="1" applyBorder="1" applyAlignment="1">
      <alignment wrapText="1"/>
    </xf>
    <xf numFmtId="174" fontId="42" fillId="0" borderId="1" xfId="1" applyNumberFormat="1" applyFont="1" applyFill="1" applyBorder="1" applyAlignment="1">
      <alignment wrapText="1"/>
    </xf>
    <xf numFmtId="0" fontId="60" fillId="0" borderId="1" xfId="0" applyFont="1" applyBorder="1" applyAlignment="1">
      <alignment wrapText="1"/>
    </xf>
    <xf numFmtId="174" fontId="42" fillId="8" borderId="0" xfId="1" applyNumberFormat="1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left" vertical="center" wrapText="1"/>
    </xf>
    <xf numFmtId="175" fontId="18" fillId="5" borderId="1" xfId="0" applyNumberFormat="1" applyFont="1" applyFill="1" applyBorder="1" applyAlignment="1">
      <alignment horizontal="center"/>
    </xf>
    <xf numFmtId="0" fontId="53" fillId="5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center" wrapText="1"/>
    </xf>
    <xf numFmtId="0" fontId="57" fillId="0" borderId="1" xfId="0" applyFont="1" applyBorder="1" applyAlignment="1">
      <alignment horizontal="left" vertical="center" wrapText="1"/>
    </xf>
    <xf numFmtId="49" fontId="8" fillId="5" borderId="1" xfId="0" applyNumberFormat="1" applyFont="1" applyFill="1" applyBorder="1" applyAlignment="1">
      <alignment horizontal="center"/>
    </xf>
    <xf numFmtId="0" fontId="59" fillId="5" borderId="1" xfId="0" applyFont="1" applyFill="1" applyBorder="1"/>
    <xf numFmtId="0" fontId="55" fillId="5" borderId="1" xfId="0" applyFont="1" applyFill="1" applyBorder="1" applyAlignment="1">
      <alignment horizontal="left" wrapText="1"/>
    </xf>
    <xf numFmtId="174" fontId="42" fillId="8" borderId="7" xfId="1" applyNumberFormat="1" applyFont="1" applyFill="1" applyBorder="1" applyAlignment="1">
      <alignment horizontal="left" vertical="center" wrapText="1"/>
    </xf>
    <xf numFmtId="174" fontId="42" fillId="0" borderId="7" xfId="1" applyNumberFormat="1" applyFont="1" applyFill="1" applyBorder="1" applyAlignment="1">
      <alignment horizontal="left" vertical="center" wrapText="1"/>
    </xf>
    <xf numFmtId="0" fontId="40" fillId="5" borderId="1" xfId="0" applyFont="1" applyFill="1" applyBorder="1" applyAlignment="1">
      <alignment horizontal="left" vertical="center" wrapText="1"/>
    </xf>
    <xf numFmtId="0" fontId="55" fillId="5" borderId="1" xfId="0" applyFont="1" applyFill="1" applyBorder="1" applyAlignment="1">
      <alignment wrapText="1"/>
    </xf>
    <xf numFmtId="174" fontId="53" fillId="5" borderId="1" xfId="1" applyNumberFormat="1" applyFont="1" applyFill="1" applyBorder="1" applyAlignment="1">
      <alignment vertical="top" wrapText="1"/>
    </xf>
    <xf numFmtId="0" fontId="47" fillId="10" borderId="1" xfId="0" applyFont="1" applyFill="1" applyBorder="1" applyAlignment="1">
      <alignment horizontal="left" wrapText="1"/>
    </xf>
    <xf numFmtId="0" fontId="47" fillId="7" borderId="1" xfId="0" applyFont="1" applyFill="1" applyBorder="1" applyAlignment="1">
      <alignment horizontal="left" wrapText="1"/>
    </xf>
    <xf numFmtId="4" fontId="36" fillId="0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vertical="top" wrapText="1"/>
    </xf>
    <xf numFmtId="0" fontId="40" fillId="0" borderId="1" xfId="0" applyFont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/>
    </xf>
    <xf numFmtId="4" fontId="29" fillId="8" borderId="1" xfId="0" applyNumberFormat="1" applyFont="1" applyFill="1" applyBorder="1" applyAlignment="1">
      <alignment horizontal="center" vertical="center"/>
    </xf>
    <xf numFmtId="4" fontId="13" fillId="8" borderId="1" xfId="0" applyNumberFormat="1" applyFont="1" applyFill="1" applyBorder="1" applyAlignment="1">
      <alignment horizontal="center" vertical="center"/>
    </xf>
    <xf numFmtId="4" fontId="61" fillId="8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35" fillId="0" borderId="0" xfId="0" applyNumberFormat="1" applyFont="1" applyFill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4" fontId="52" fillId="0" borderId="1" xfId="0" applyNumberFormat="1" applyFont="1" applyFill="1" applyBorder="1" applyAlignment="1">
      <alignment horizontal="center" vertical="center"/>
    </xf>
    <xf numFmtId="4" fontId="50" fillId="8" borderId="1" xfId="0" applyNumberFormat="1" applyFont="1" applyFill="1" applyBorder="1" applyAlignment="1">
      <alignment horizontal="center" vertical="center"/>
    </xf>
    <xf numFmtId="4" fontId="30" fillId="8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4" fontId="58" fillId="0" borderId="1" xfId="0" applyNumberFormat="1" applyFont="1" applyFill="1" applyBorder="1" applyAlignment="1">
      <alignment horizontal="center" vertical="center"/>
    </xf>
    <xf numFmtId="4" fontId="51" fillId="0" borderId="1" xfId="0" applyNumberFormat="1" applyFont="1" applyFill="1" applyBorder="1" applyAlignment="1">
      <alignment horizontal="center" vertical="center"/>
    </xf>
    <xf numFmtId="4" fontId="51" fillId="0" borderId="1" xfId="0" applyNumberFormat="1" applyFont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/>
    </xf>
    <xf numFmtId="4" fontId="31" fillId="5" borderId="1" xfId="0" applyNumberFormat="1" applyFont="1" applyFill="1" applyBorder="1" applyAlignment="1">
      <alignment horizontal="center" vertical="center"/>
    </xf>
    <xf numFmtId="4" fontId="21" fillId="5" borderId="1" xfId="0" applyNumberFormat="1" applyFont="1" applyFill="1" applyBorder="1" applyAlignment="1">
      <alignment horizontal="center" vertical="center"/>
    </xf>
    <xf numFmtId="4" fontId="48" fillId="5" borderId="1" xfId="0" applyNumberFormat="1" applyFont="1" applyFill="1" applyBorder="1" applyAlignment="1">
      <alignment horizontal="center" vertical="center" wrapText="1"/>
    </xf>
    <xf numFmtId="4" fontId="42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30" fillId="0" borderId="1" xfId="0" applyNumberFormat="1" applyFont="1" applyBorder="1" applyAlignment="1">
      <alignment horizontal="center" vertical="center"/>
    </xf>
    <xf numFmtId="0" fontId="39" fillId="5" borderId="1" xfId="0" applyFont="1" applyFill="1" applyBorder="1" applyAlignment="1">
      <alignment vertical="center" wrapText="1"/>
    </xf>
    <xf numFmtId="0" fontId="39" fillId="5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left" wrapText="1"/>
    </xf>
    <xf numFmtId="0" fontId="39" fillId="5" borderId="1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45" fillId="0" borderId="3" xfId="0" applyFont="1" applyBorder="1" applyAlignment="1">
      <alignment horizontal="left"/>
    </xf>
    <xf numFmtId="0" fontId="23" fillId="3" borderId="4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44" fillId="0" borderId="2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44" fillId="0" borderId="2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90"/>
  <sheetViews>
    <sheetView tabSelected="1" view="pageBreakPreview" zoomScale="60" zoomScaleNormal="60" workbookViewId="0">
      <selection activeCell="D8" sqref="D8:D9"/>
    </sheetView>
  </sheetViews>
  <sheetFormatPr defaultRowHeight="12.75" x14ac:dyDescent="0.2"/>
  <cols>
    <col min="1" max="1" width="5.5703125" customWidth="1"/>
    <col min="2" max="2" width="15.5703125" customWidth="1"/>
    <col min="3" max="3" width="37.28515625" customWidth="1"/>
    <col min="4" max="4" width="111.7109375" customWidth="1"/>
    <col min="5" max="5" width="26" customWidth="1"/>
    <col min="6" max="6" width="0.140625" customWidth="1"/>
    <col min="7" max="7" width="0.7109375" hidden="1" customWidth="1"/>
    <col min="8" max="8" width="25.5703125" customWidth="1"/>
    <col min="9" max="9" width="25.28515625" customWidth="1"/>
    <col min="10" max="10" width="24.85546875" hidden="1" customWidth="1"/>
    <col min="11" max="11" width="23.140625" hidden="1" customWidth="1"/>
    <col min="12" max="12" width="21" hidden="1" customWidth="1"/>
    <col min="13" max="13" width="21.140625" hidden="1" customWidth="1"/>
    <col min="14" max="14" width="19.28515625" hidden="1" customWidth="1"/>
    <col min="15" max="15" width="17.5703125" hidden="1" customWidth="1"/>
    <col min="16" max="16" width="21.28515625" hidden="1" customWidth="1"/>
    <col min="17" max="17" width="13.42578125" hidden="1" customWidth="1"/>
    <col min="18" max="18" width="11" hidden="1" customWidth="1"/>
    <col min="19" max="19" width="12.42578125" hidden="1" customWidth="1"/>
    <col min="20" max="20" width="14.28515625" hidden="1" customWidth="1"/>
    <col min="21" max="21" width="14.5703125" hidden="1" customWidth="1"/>
    <col min="22" max="22" width="25" hidden="1" customWidth="1"/>
    <col min="23" max="23" width="30" customWidth="1"/>
    <col min="24" max="24" width="27.7109375" customWidth="1"/>
    <col min="25" max="25" width="22" customWidth="1"/>
    <col min="26" max="26" width="19.85546875" customWidth="1"/>
  </cols>
  <sheetData>
    <row r="1" spans="1:38" ht="9" customHeight="1" x14ac:dyDescent="0.25">
      <c r="D1" s="2"/>
      <c r="E1" s="7"/>
    </row>
    <row r="2" spans="1:38" ht="0.75" customHeight="1" x14ac:dyDescent="0.25">
      <c r="D2" s="39"/>
      <c r="E2" s="359"/>
      <c r="F2" s="359"/>
      <c r="G2" s="359"/>
    </row>
    <row r="3" spans="1:38" ht="6.75" hidden="1" customHeight="1" x14ac:dyDescent="0.25">
      <c r="C3" t="s">
        <v>6</v>
      </c>
      <c r="D3" s="2"/>
      <c r="E3" s="359"/>
      <c r="F3" s="359"/>
      <c r="G3" s="359"/>
      <c r="H3" s="7"/>
      <c r="I3" s="7"/>
    </row>
    <row r="4" spans="1:38" ht="22.5" customHeight="1" x14ac:dyDescent="0.3">
      <c r="B4" s="257"/>
      <c r="C4" s="257"/>
      <c r="D4" s="257"/>
      <c r="E4" s="257"/>
      <c r="F4" s="257"/>
      <c r="G4" s="257"/>
      <c r="H4" s="257"/>
      <c r="I4" s="258"/>
      <c r="J4" s="258"/>
      <c r="K4" s="257"/>
    </row>
    <row r="5" spans="1:38" ht="25.5" customHeight="1" x14ac:dyDescent="0.3">
      <c r="B5" s="362" t="s">
        <v>110</v>
      </c>
      <c r="C5" s="362"/>
      <c r="D5" s="362"/>
      <c r="E5" s="362"/>
      <c r="F5" s="362"/>
      <c r="G5" s="362"/>
      <c r="H5" s="362"/>
      <c r="I5" s="362"/>
      <c r="J5" s="362"/>
      <c r="K5" s="362"/>
    </row>
    <row r="6" spans="1:38" ht="49.5" customHeight="1" x14ac:dyDescent="0.3">
      <c r="B6" s="354" t="s">
        <v>219</v>
      </c>
      <c r="C6" s="354"/>
      <c r="D6" s="354"/>
      <c r="E6" s="354"/>
      <c r="F6" s="354"/>
      <c r="G6" s="354"/>
      <c r="H6" s="354"/>
      <c r="I6" s="354"/>
      <c r="J6" s="354"/>
      <c r="K6" s="354"/>
      <c r="R6" s="347"/>
      <c r="S6" s="347"/>
      <c r="T6" s="347"/>
      <c r="U6" s="347"/>
      <c r="V6" s="347"/>
      <c r="W6" s="367" t="s">
        <v>215</v>
      </c>
      <c r="X6" s="367"/>
      <c r="Y6" s="367"/>
      <c r="Z6" s="367"/>
      <c r="AA6" s="367"/>
    </row>
    <row r="7" spans="1:38" ht="22.5" customHeight="1" x14ac:dyDescent="0.3">
      <c r="A7" s="75"/>
      <c r="B7" s="355" t="s">
        <v>217</v>
      </c>
      <c r="C7" s="355"/>
      <c r="D7" s="355"/>
      <c r="E7" s="355"/>
      <c r="F7" s="355"/>
      <c r="G7" s="355"/>
      <c r="H7" s="355"/>
      <c r="I7" s="355"/>
      <c r="J7" s="355"/>
      <c r="K7" s="355"/>
      <c r="L7" s="75"/>
      <c r="M7" s="75"/>
      <c r="N7" s="75"/>
      <c r="O7" s="75"/>
      <c r="P7" s="75"/>
      <c r="Q7" s="75"/>
      <c r="R7" s="75"/>
      <c r="S7" s="75"/>
      <c r="T7" s="75"/>
      <c r="U7" s="75"/>
      <c r="V7" s="75" t="s">
        <v>15</v>
      </c>
      <c r="W7" s="75"/>
      <c r="X7" s="75"/>
    </row>
    <row r="8" spans="1:38" ht="67.5" customHeight="1" x14ac:dyDescent="0.2">
      <c r="A8" s="345" t="s">
        <v>8</v>
      </c>
      <c r="B8" s="259" t="s">
        <v>0</v>
      </c>
      <c r="C8" s="260" t="s">
        <v>1</v>
      </c>
      <c r="D8" s="348" t="s">
        <v>5</v>
      </c>
      <c r="E8" s="349" t="s">
        <v>161</v>
      </c>
      <c r="F8" s="158"/>
      <c r="G8" s="159"/>
      <c r="H8" s="352" t="s">
        <v>20</v>
      </c>
      <c r="I8" s="360" t="s">
        <v>216</v>
      </c>
      <c r="J8" s="261"/>
      <c r="K8" s="356" t="s">
        <v>213</v>
      </c>
      <c r="L8" s="357"/>
      <c r="M8" s="357"/>
      <c r="N8" s="357"/>
      <c r="O8" s="357"/>
      <c r="P8" s="357"/>
      <c r="Q8" s="357"/>
      <c r="R8" s="357"/>
      <c r="S8" s="357"/>
      <c r="T8" s="357"/>
      <c r="U8" s="358"/>
      <c r="V8" s="350" t="s">
        <v>212</v>
      </c>
      <c r="W8" s="365" t="s">
        <v>214</v>
      </c>
      <c r="X8" s="363" t="s">
        <v>16</v>
      </c>
      <c r="Y8" s="368" t="s">
        <v>54</v>
      </c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38" ht="81" customHeight="1" x14ac:dyDescent="0.2">
      <c r="A9" s="346"/>
      <c r="B9" s="42" t="s">
        <v>9</v>
      </c>
      <c r="C9" s="74" t="s">
        <v>10</v>
      </c>
      <c r="D9" s="348"/>
      <c r="E9" s="349"/>
      <c r="F9" s="158"/>
      <c r="G9" s="159"/>
      <c r="H9" s="353"/>
      <c r="I9" s="361"/>
      <c r="J9" s="204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351"/>
      <c r="W9" s="366"/>
      <c r="X9" s="364"/>
      <c r="Y9" s="369"/>
      <c r="Z9" s="17"/>
      <c r="AA9" s="17"/>
      <c r="AB9" s="6"/>
      <c r="AC9" s="17"/>
      <c r="AD9" s="17"/>
      <c r="AE9" s="17"/>
      <c r="AF9" s="17"/>
      <c r="AG9" s="17"/>
      <c r="AH9" s="17"/>
      <c r="AI9" s="17"/>
      <c r="AJ9" s="17"/>
      <c r="AK9" s="17"/>
      <c r="AL9" s="17"/>
    </row>
    <row r="10" spans="1:38" ht="62.25" customHeight="1" x14ac:dyDescent="0.35">
      <c r="A10" s="143">
        <v>1</v>
      </c>
      <c r="B10" s="144" t="s">
        <v>37</v>
      </c>
      <c r="C10" s="250" t="s">
        <v>55</v>
      </c>
      <c r="D10" s="145"/>
      <c r="E10" s="206">
        <f>E11</f>
        <v>8680000</v>
      </c>
      <c r="F10" s="206">
        <f t="shared" ref="F10:Y10" si="0">F11</f>
        <v>0</v>
      </c>
      <c r="G10" s="206">
        <f t="shared" si="0"/>
        <v>0</v>
      </c>
      <c r="H10" s="206">
        <f t="shared" si="0"/>
        <v>0</v>
      </c>
      <c r="I10" s="206">
        <f t="shared" si="0"/>
        <v>0</v>
      </c>
      <c r="J10" s="206">
        <f t="shared" si="0"/>
        <v>0</v>
      </c>
      <c r="K10" s="206">
        <f t="shared" si="0"/>
        <v>0</v>
      </c>
      <c r="L10" s="206">
        <f t="shared" si="0"/>
        <v>0</v>
      </c>
      <c r="M10" s="206">
        <f t="shared" si="0"/>
        <v>0</v>
      </c>
      <c r="N10" s="206">
        <f t="shared" si="0"/>
        <v>0</v>
      </c>
      <c r="O10" s="206">
        <f t="shared" si="0"/>
        <v>0</v>
      </c>
      <c r="P10" s="206">
        <f t="shared" si="0"/>
        <v>0</v>
      </c>
      <c r="Q10" s="206">
        <f t="shared" si="0"/>
        <v>0</v>
      </c>
      <c r="R10" s="206">
        <f t="shared" si="0"/>
        <v>0</v>
      </c>
      <c r="S10" s="206">
        <f t="shared" si="0"/>
        <v>0</v>
      </c>
      <c r="T10" s="206">
        <f t="shared" si="0"/>
        <v>0</v>
      </c>
      <c r="U10" s="206">
        <f t="shared" si="0"/>
        <v>0</v>
      </c>
      <c r="V10" s="206">
        <f t="shared" si="0"/>
        <v>0</v>
      </c>
      <c r="W10" s="206">
        <f t="shared" si="0"/>
        <v>0</v>
      </c>
      <c r="X10" s="206">
        <f t="shared" si="0"/>
        <v>8680000</v>
      </c>
      <c r="Y10" s="206">
        <f t="shared" si="0"/>
        <v>0</v>
      </c>
      <c r="Z10" s="44"/>
      <c r="AA10" s="44"/>
      <c r="AB10" s="44"/>
      <c r="AC10" s="44"/>
      <c r="AD10" s="44"/>
      <c r="AE10" s="44"/>
      <c r="AF10" s="44"/>
      <c r="AG10" s="17"/>
      <c r="AH10" s="17"/>
      <c r="AI10" s="17"/>
      <c r="AJ10" s="17"/>
      <c r="AK10" s="17"/>
      <c r="AL10" s="17"/>
    </row>
    <row r="11" spans="1:38" ht="57.75" customHeight="1" x14ac:dyDescent="0.3">
      <c r="A11" s="48">
        <v>2</v>
      </c>
      <c r="B11" s="118" t="s">
        <v>56</v>
      </c>
      <c r="C11" s="256" t="s">
        <v>57</v>
      </c>
      <c r="D11" s="128" t="s">
        <v>57</v>
      </c>
      <c r="E11" s="127">
        <f>E12+E13+E14+E15+E16+E17+E18+E19+E20+E21+E22+E23</f>
        <v>8680000</v>
      </c>
      <c r="F11" s="127">
        <f t="shared" ref="F11:W11" si="1">F12+F13+F14+F15+F16+F17+F18+F19+F20+F21+F22+F23</f>
        <v>0</v>
      </c>
      <c r="G11" s="127">
        <f t="shared" si="1"/>
        <v>0</v>
      </c>
      <c r="H11" s="127">
        <f t="shared" si="1"/>
        <v>0</v>
      </c>
      <c r="I11" s="127">
        <f t="shared" si="1"/>
        <v>0</v>
      </c>
      <c r="J11" s="127">
        <f t="shared" si="1"/>
        <v>0</v>
      </c>
      <c r="K11" s="127">
        <f t="shared" si="1"/>
        <v>0</v>
      </c>
      <c r="L11" s="127">
        <f t="shared" si="1"/>
        <v>0</v>
      </c>
      <c r="M11" s="127">
        <f t="shared" si="1"/>
        <v>0</v>
      </c>
      <c r="N11" s="127">
        <f t="shared" si="1"/>
        <v>0</v>
      </c>
      <c r="O11" s="127">
        <f t="shared" si="1"/>
        <v>0</v>
      </c>
      <c r="P11" s="127">
        <f t="shared" si="1"/>
        <v>0</v>
      </c>
      <c r="Q11" s="127">
        <f t="shared" si="1"/>
        <v>0</v>
      </c>
      <c r="R11" s="127">
        <f t="shared" si="1"/>
        <v>0</v>
      </c>
      <c r="S11" s="127">
        <f t="shared" si="1"/>
        <v>0</v>
      </c>
      <c r="T11" s="127">
        <f t="shared" si="1"/>
        <v>0</v>
      </c>
      <c r="U11" s="127">
        <f t="shared" si="1"/>
        <v>0</v>
      </c>
      <c r="V11" s="127">
        <f t="shared" si="1"/>
        <v>0</v>
      </c>
      <c r="W11" s="127">
        <f t="shared" si="1"/>
        <v>0</v>
      </c>
      <c r="X11" s="127">
        <f>X12+X13+X14+X15+X16+X17+X18+X19+X20+X21+X22+X23</f>
        <v>8680000</v>
      </c>
      <c r="Y11" s="201">
        <f t="shared" ref="Y11:Y96" si="2">W11*100/E11</f>
        <v>0</v>
      </c>
      <c r="Z11" s="44"/>
      <c r="AA11" s="44"/>
      <c r="AB11" s="44"/>
      <c r="AC11" s="44"/>
      <c r="AD11" s="44"/>
      <c r="AE11" s="44"/>
      <c r="AF11" s="44"/>
      <c r="AG11" s="17"/>
      <c r="AH11" s="17"/>
      <c r="AI11" s="17"/>
      <c r="AJ11" s="17"/>
      <c r="AK11" s="17"/>
      <c r="AL11" s="17"/>
    </row>
    <row r="12" spans="1:38" ht="191.25" customHeight="1" x14ac:dyDescent="0.25">
      <c r="A12" s="48">
        <v>3</v>
      </c>
      <c r="B12" s="85" t="s">
        <v>17</v>
      </c>
      <c r="C12" s="21" t="s">
        <v>43</v>
      </c>
      <c r="D12" s="105" t="s">
        <v>58</v>
      </c>
      <c r="E12" s="186">
        <v>8680000</v>
      </c>
      <c r="F12" s="207"/>
      <c r="G12" s="207"/>
      <c r="H12" s="186">
        <f>I12+V12</f>
        <v>0</v>
      </c>
      <c r="I12" s="186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186">
        <f>J12+K12+L12+M12+N12+O12+P12+Q12+R12</f>
        <v>0</v>
      </c>
      <c r="W12" s="162"/>
      <c r="X12" s="186">
        <f>E12-H12</f>
        <v>8680000</v>
      </c>
      <c r="Y12" s="203">
        <f t="shared" si="2"/>
        <v>0</v>
      </c>
      <c r="Z12" s="44"/>
      <c r="AA12" s="44"/>
      <c r="AB12" s="44"/>
      <c r="AC12" s="44"/>
      <c r="AD12" s="44"/>
      <c r="AE12" s="44"/>
      <c r="AF12" s="44"/>
      <c r="AG12" s="17"/>
      <c r="AH12" s="17"/>
      <c r="AI12" s="17"/>
      <c r="AJ12" s="17"/>
      <c r="AK12" s="17"/>
      <c r="AL12" s="17"/>
    </row>
    <row r="13" spans="1:38" ht="0.75" customHeight="1" x14ac:dyDescent="0.25">
      <c r="A13" s="48">
        <v>4</v>
      </c>
      <c r="B13" s="85"/>
      <c r="C13" s="21"/>
      <c r="D13" s="117"/>
      <c r="E13" s="186"/>
      <c r="F13" s="207"/>
      <c r="G13" s="207"/>
      <c r="H13" s="186">
        <f t="shared" ref="H13:H23" si="3">I13+V13</f>
        <v>0</v>
      </c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186">
        <f t="shared" ref="V13:V23" si="4">J13+K13+L13+M13+N13+O13+P13+Q13+R13</f>
        <v>0</v>
      </c>
      <c r="W13" s="186"/>
      <c r="X13" s="186">
        <f t="shared" ref="X13:X23" si="5">E13-H13</f>
        <v>0</v>
      </c>
      <c r="Y13" s="203" t="e">
        <f t="shared" si="2"/>
        <v>#DIV/0!</v>
      </c>
      <c r="Z13" s="44"/>
      <c r="AA13" s="44"/>
      <c r="AB13" s="44"/>
      <c r="AC13" s="44"/>
      <c r="AD13" s="44"/>
      <c r="AE13" s="44"/>
      <c r="AF13" s="44"/>
      <c r="AG13" s="17"/>
      <c r="AH13" s="17"/>
      <c r="AI13" s="17"/>
      <c r="AJ13" s="17"/>
      <c r="AK13" s="17"/>
      <c r="AL13" s="17"/>
    </row>
    <row r="14" spans="1:38" ht="54.75" hidden="1" customHeight="1" x14ac:dyDescent="0.25">
      <c r="A14" s="48"/>
      <c r="B14" s="85"/>
      <c r="C14" s="21"/>
      <c r="D14" s="117"/>
      <c r="E14" s="186"/>
      <c r="F14" s="207"/>
      <c r="G14" s="207"/>
      <c r="H14" s="186">
        <f t="shared" si="3"/>
        <v>0</v>
      </c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186">
        <f t="shared" si="4"/>
        <v>0</v>
      </c>
      <c r="W14" s="186"/>
      <c r="X14" s="186">
        <f t="shared" si="5"/>
        <v>0</v>
      </c>
      <c r="Y14" s="203" t="e">
        <f t="shared" si="2"/>
        <v>#DIV/0!</v>
      </c>
      <c r="Z14" s="44"/>
      <c r="AA14" s="44"/>
      <c r="AB14" s="44"/>
      <c r="AC14" s="44"/>
      <c r="AD14" s="44"/>
      <c r="AE14" s="44"/>
      <c r="AF14" s="44"/>
      <c r="AG14" s="17"/>
      <c r="AH14" s="17"/>
      <c r="AI14" s="17"/>
      <c r="AJ14" s="17"/>
      <c r="AK14" s="17"/>
      <c r="AL14" s="17"/>
    </row>
    <row r="15" spans="1:38" ht="56.25" hidden="1" customHeight="1" x14ac:dyDescent="0.25">
      <c r="A15" s="48"/>
      <c r="B15" s="85"/>
      <c r="C15" s="21"/>
      <c r="D15" s="117"/>
      <c r="E15" s="186"/>
      <c r="F15" s="207"/>
      <c r="G15" s="207"/>
      <c r="H15" s="186">
        <f t="shared" si="3"/>
        <v>0</v>
      </c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186">
        <f t="shared" si="4"/>
        <v>0</v>
      </c>
      <c r="W15" s="186"/>
      <c r="X15" s="186">
        <f t="shared" si="5"/>
        <v>0</v>
      </c>
      <c r="Y15" s="203" t="e">
        <f t="shared" si="2"/>
        <v>#DIV/0!</v>
      </c>
      <c r="Z15" s="44"/>
      <c r="AA15" s="44"/>
      <c r="AB15" s="44"/>
      <c r="AC15" s="44"/>
      <c r="AD15" s="44"/>
      <c r="AE15" s="44"/>
      <c r="AF15" s="44"/>
      <c r="AG15" s="17"/>
      <c r="AH15" s="17"/>
      <c r="AI15" s="17"/>
      <c r="AJ15" s="17"/>
      <c r="AK15" s="17"/>
      <c r="AL15" s="17"/>
    </row>
    <row r="16" spans="1:38" ht="47.25" hidden="1" customHeight="1" x14ac:dyDescent="0.25">
      <c r="A16" s="48"/>
      <c r="B16" s="85"/>
      <c r="C16" s="21"/>
      <c r="D16" s="117"/>
      <c r="E16" s="186"/>
      <c r="F16" s="207"/>
      <c r="G16" s="207"/>
      <c r="H16" s="186">
        <f t="shared" si="3"/>
        <v>0</v>
      </c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186">
        <f t="shared" si="4"/>
        <v>0</v>
      </c>
      <c r="W16" s="186"/>
      <c r="X16" s="186">
        <f t="shared" si="5"/>
        <v>0</v>
      </c>
      <c r="Y16" s="203" t="e">
        <f t="shared" si="2"/>
        <v>#DIV/0!</v>
      </c>
      <c r="Z16" s="44"/>
      <c r="AA16" s="44"/>
      <c r="AB16" s="44"/>
      <c r="AC16" s="44"/>
      <c r="AD16" s="44"/>
      <c r="AE16" s="44"/>
      <c r="AF16" s="44"/>
      <c r="AG16" s="17"/>
      <c r="AH16" s="17"/>
      <c r="AI16" s="17"/>
      <c r="AJ16" s="17"/>
      <c r="AK16" s="17"/>
      <c r="AL16" s="17"/>
    </row>
    <row r="17" spans="1:38" ht="37.5" hidden="1" customHeight="1" x14ac:dyDescent="0.25">
      <c r="A17" s="48"/>
      <c r="B17" s="85"/>
      <c r="C17" s="21"/>
      <c r="D17" s="117"/>
      <c r="E17" s="186"/>
      <c r="F17" s="207"/>
      <c r="G17" s="207"/>
      <c r="H17" s="186">
        <f t="shared" si="3"/>
        <v>0</v>
      </c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186">
        <f t="shared" si="4"/>
        <v>0</v>
      </c>
      <c r="W17" s="186"/>
      <c r="X17" s="186">
        <f t="shared" si="5"/>
        <v>0</v>
      </c>
      <c r="Y17" s="203" t="e">
        <f t="shared" si="2"/>
        <v>#DIV/0!</v>
      </c>
      <c r="Z17" s="44"/>
      <c r="AA17" s="44"/>
      <c r="AB17" s="44"/>
      <c r="AC17" s="44"/>
      <c r="AD17" s="44"/>
      <c r="AE17" s="44"/>
      <c r="AF17" s="44"/>
      <c r="AG17" s="17"/>
      <c r="AH17" s="17"/>
      <c r="AI17" s="17"/>
      <c r="AJ17" s="17"/>
      <c r="AK17" s="17"/>
      <c r="AL17" s="17"/>
    </row>
    <row r="18" spans="1:38" ht="46.5" hidden="1" customHeight="1" x14ac:dyDescent="0.25">
      <c r="A18" s="48"/>
      <c r="B18" s="85"/>
      <c r="C18" s="21"/>
      <c r="D18" s="117"/>
      <c r="E18" s="186"/>
      <c r="F18" s="207"/>
      <c r="G18" s="207"/>
      <c r="H18" s="186">
        <f t="shared" si="3"/>
        <v>0</v>
      </c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186">
        <f t="shared" si="4"/>
        <v>0</v>
      </c>
      <c r="W18" s="186"/>
      <c r="X18" s="186">
        <f t="shared" si="5"/>
        <v>0</v>
      </c>
      <c r="Y18" s="203" t="e">
        <f t="shared" si="2"/>
        <v>#DIV/0!</v>
      </c>
      <c r="Z18" s="44"/>
      <c r="AA18" s="44"/>
      <c r="AB18" s="44"/>
      <c r="AC18" s="44"/>
      <c r="AD18" s="44"/>
      <c r="AE18" s="44"/>
      <c r="AF18" s="44"/>
      <c r="AG18" s="17"/>
      <c r="AH18" s="17"/>
      <c r="AI18" s="17"/>
      <c r="AJ18" s="17"/>
      <c r="AK18" s="17"/>
      <c r="AL18" s="17"/>
    </row>
    <row r="19" spans="1:38" ht="37.5" hidden="1" customHeight="1" x14ac:dyDescent="0.25">
      <c r="A19" s="48"/>
      <c r="B19" s="85"/>
      <c r="C19" s="21"/>
      <c r="D19" s="117"/>
      <c r="E19" s="186"/>
      <c r="F19" s="207"/>
      <c r="G19" s="207"/>
      <c r="H19" s="186">
        <f t="shared" si="3"/>
        <v>0</v>
      </c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186">
        <f t="shared" si="4"/>
        <v>0</v>
      </c>
      <c r="W19" s="186"/>
      <c r="X19" s="186">
        <f t="shared" si="5"/>
        <v>0</v>
      </c>
      <c r="Y19" s="203" t="e">
        <f t="shared" si="2"/>
        <v>#DIV/0!</v>
      </c>
      <c r="Z19" s="44"/>
      <c r="AA19" s="44"/>
      <c r="AB19" s="44"/>
      <c r="AC19" s="44"/>
      <c r="AD19" s="44"/>
      <c r="AE19" s="44"/>
      <c r="AF19" s="44"/>
      <c r="AG19" s="17"/>
      <c r="AH19" s="17"/>
      <c r="AI19" s="17"/>
      <c r="AJ19" s="17"/>
      <c r="AK19" s="17"/>
      <c r="AL19" s="17"/>
    </row>
    <row r="20" spans="1:38" ht="37.5" hidden="1" customHeight="1" x14ac:dyDescent="0.25">
      <c r="A20" s="48"/>
      <c r="B20" s="85"/>
      <c r="C20" s="21"/>
      <c r="D20" s="117"/>
      <c r="E20" s="186"/>
      <c r="F20" s="207"/>
      <c r="G20" s="207"/>
      <c r="H20" s="186">
        <f t="shared" si="3"/>
        <v>0</v>
      </c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186">
        <f t="shared" si="4"/>
        <v>0</v>
      </c>
      <c r="W20" s="186"/>
      <c r="X20" s="186">
        <f t="shared" si="5"/>
        <v>0</v>
      </c>
      <c r="Y20" s="203" t="e">
        <f t="shared" si="2"/>
        <v>#DIV/0!</v>
      </c>
      <c r="Z20" s="44"/>
      <c r="AA20" s="44"/>
      <c r="AB20" s="44"/>
      <c r="AC20" s="44"/>
      <c r="AD20" s="44"/>
      <c r="AE20" s="44"/>
      <c r="AF20" s="44"/>
      <c r="AG20" s="17"/>
      <c r="AH20" s="17"/>
      <c r="AI20" s="17"/>
      <c r="AJ20" s="17"/>
      <c r="AK20" s="17"/>
      <c r="AL20" s="17"/>
    </row>
    <row r="21" spans="1:38" ht="37.5" hidden="1" customHeight="1" x14ac:dyDescent="0.25">
      <c r="A21" s="48"/>
      <c r="B21" s="85"/>
      <c r="C21" s="21"/>
      <c r="D21" s="117"/>
      <c r="E21" s="186"/>
      <c r="F21" s="207"/>
      <c r="G21" s="207"/>
      <c r="H21" s="186">
        <f t="shared" si="3"/>
        <v>0</v>
      </c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186">
        <f t="shared" si="4"/>
        <v>0</v>
      </c>
      <c r="W21" s="186"/>
      <c r="X21" s="186">
        <f t="shared" si="5"/>
        <v>0</v>
      </c>
      <c r="Y21" s="203" t="e">
        <f t="shared" si="2"/>
        <v>#DIV/0!</v>
      </c>
      <c r="Z21" s="44"/>
      <c r="AA21" s="44"/>
      <c r="AB21" s="44"/>
      <c r="AC21" s="44"/>
      <c r="AD21" s="44"/>
      <c r="AE21" s="44"/>
      <c r="AF21" s="44"/>
      <c r="AG21" s="17"/>
      <c r="AH21" s="17"/>
      <c r="AI21" s="17"/>
      <c r="AJ21" s="17"/>
      <c r="AK21" s="17"/>
      <c r="AL21" s="17"/>
    </row>
    <row r="22" spans="1:38" ht="48" hidden="1" customHeight="1" x14ac:dyDescent="0.25">
      <c r="A22" s="48"/>
      <c r="B22" s="85"/>
      <c r="C22" s="21"/>
      <c r="D22" s="117"/>
      <c r="E22" s="186"/>
      <c r="F22" s="207"/>
      <c r="G22" s="207"/>
      <c r="H22" s="186">
        <f t="shared" si="3"/>
        <v>0</v>
      </c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186">
        <f t="shared" si="4"/>
        <v>0</v>
      </c>
      <c r="W22" s="186"/>
      <c r="X22" s="186">
        <f t="shared" si="5"/>
        <v>0</v>
      </c>
      <c r="Y22" s="203" t="e">
        <f t="shared" si="2"/>
        <v>#DIV/0!</v>
      </c>
      <c r="Z22" s="44"/>
      <c r="AA22" s="44"/>
      <c r="AB22" s="44"/>
      <c r="AC22" s="44"/>
      <c r="AD22" s="44"/>
      <c r="AE22" s="44"/>
      <c r="AF22" s="44"/>
      <c r="AG22" s="17"/>
      <c r="AH22" s="17"/>
      <c r="AI22" s="17"/>
      <c r="AJ22" s="17"/>
      <c r="AK22" s="17"/>
      <c r="AL22" s="17"/>
    </row>
    <row r="23" spans="1:38" ht="54.75" hidden="1" customHeight="1" x14ac:dyDescent="0.25">
      <c r="A23" s="48"/>
      <c r="B23" s="85"/>
      <c r="C23" s="21"/>
      <c r="D23" s="117"/>
      <c r="E23" s="186"/>
      <c r="F23" s="207"/>
      <c r="G23" s="207"/>
      <c r="H23" s="186">
        <f t="shared" si="3"/>
        <v>0</v>
      </c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186">
        <f t="shared" si="4"/>
        <v>0</v>
      </c>
      <c r="W23" s="186"/>
      <c r="X23" s="186">
        <f t="shared" si="5"/>
        <v>0</v>
      </c>
      <c r="Y23" s="203" t="e">
        <f t="shared" si="2"/>
        <v>#DIV/0!</v>
      </c>
      <c r="Z23" s="44"/>
      <c r="AA23" s="44"/>
      <c r="AB23" s="44"/>
      <c r="AC23" s="44"/>
      <c r="AD23" s="44"/>
      <c r="AE23" s="44"/>
      <c r="AF23" s="44"/>
      <c r="AG23" s="17"/>
      <c r="AH23" s="17"/>
      <c r="AI23" s="17"/>
      <c r="AJ23" s="17"/>
      <c r="AK23" s="17"/>
      <c r="AL23" s="17"/>
    </row>
    <row r="24" spans="1:38" ht="139.5" customHeight="1" x14ac:dyDescent="0.3">
      <c r="A24" s="143">
        <v>5</v>
      </c>
      <c r="B24" s="144" t="s">
        <v>59</v>
      </c>
      <c r="C24" s="292" t="s">
        <v>60</v>
      </c>
      <c r="D24" s="145"/>
      <c r="E24" s="206">
        <f>E39+E31+E33+E37+E49+E35+E26</f>
        <v>1474435</v>
      </c>
      <c r="F24" s="206">
        <f t="shared" ref="F24:X24" si="6">F39+F31+F33+F37+F49+F35+F26</f>
        <v>0</v>
      </c>
      <c r="G24" s="206">
        <f t="shared" si="6"/>
        <v>0</v>
      </c>
      <c r="H24" s="206">
        <f t="shared" si="6"/>
        <v>0</v>
      </c>
      <c r="I24" s="206">
        <f t="shared" si="6"/>
        <v>0</v>
      </c>
      <c r="J24" s="206">
        <f t="shared" si="6"/>
        <v>0</v>
      </c>
      <c r="K24" s="206">
        <f t="shared" si="6"/>
        <v>0</v>
      </c>
      <c r="L24" s="206">
        <f t="shared" si="6"/>
        <v>0</v>
      </c>
      <c r="M24" s="206">
        <f t="shared" si="6"/>
        <v>0</v>
      </c>
      <c r="N24" s="206">
        <f t="shared" si="6"/>
        <v>0</v>
      </c>
      <c r="O24" s="206">
        <f t="shared" si="6"/>
        <v>0</v>
      </c>
      <c r="P24" s="206">
        <f t="shared" si="6"/>
        <v>0</v>
      </c>
      <c r="Q24" s="206">
        <f t="shared" si="6"/>
        <v>0</v>
      </c>
      <c r="R24" s="206">
        <f t="shared" si="6"/>
        <v>0</v>
      </c>
      <c r="S24" s="206">
        <f t="shared" si="6"/>
        <v>0</v>
      </c>
      <c r="T24" s="206">
        <f t="shared" si="6"/>
        <v>0</v>
      </c>
      <c r="U24" s="206">
        <f t="shared" si="6"/>
        <v>0</v>
      </c>
      <c r="V24" s="206">
        <f t="shared" si="6"/>
        <v>0</v>
      </c>
      <c r="W24" s="206">
        <f t="shared" si="6"/>
        <v>0</v>
      </c>
      <c r="X24" s="206">
        <f t="shared" si="6"/>
        <v>1474435</v>
      </c>
      <c r="Y24" s="203">
        <f t="shared" si="2"/>
        <v>0</v>
      </c>
      <c r="Z24" s="44"/>
      <c r="AA24" s="44"/>
      <c r="AB24" s="44"/>
      <c r="AC24" s="44"/>
      <c r="AD24" s="44"/>
      <c r="AE24" s="44"/>
      <c r="AF24" s="44"/>
      <c r="AG24" s="17"/>
      <c r="AH24" s="17"/>
      <c r="AI24" s="17"/>
      <c r="AJ24" s="17"/>
      <c r="AK24" s="17"/>
      <c r="AL24" s="17"/>
    </row>
    <row r="25" spans="1:38" ht="37.5" hidden="1" customHeight="1" x14ac:dyDescent="0.3">
      <c r="A25" s="77"/>
      <c r="B25" s="85"/>
      <c r="C25" s="78"/>
      <c r="D25" s="117"/>
      <c r="E25" s="186"/>
      <c r="F25" s="209"/>
      <c r="G25" s="209"/>
      <c r="H25" s="210">
        <f>I25+V25</f>
        <v>0</v>
      </c>
      <c r="I25" s="210"/>
      <c r="J25" s="315"/>
      <c r="K25" s="316"/>
      <c r="L25" s="316"/>
      <c r="M25" s="316"/>
      <c r="N25" s="316"/>
      <c r="O25" s="317"/>
      <c r="P25" s="317"/>
      <c r="Q25" s="317"/>
      <c r="R25" s="317"/>
      <c r="S25" s="317"/>
      <c r="T25" s="317"/>
      <c r="U25" s="317"/>
      <c r="V25" s="200">
        <f>J25+K25+L25+M25+N25+O25+P25+Q25+R25+S25</f>
        <v>0</v>
      </c>
      <c r="W25" s="211"/>
      <c r="X25" s="211">
        <f>E25-H25</f>
        <v>0</v>
      </c>
      <c r="Y25" s="203" t="e">
        <f t="shared" si="2"/>
        <v>#DIV/0!</v>
      </c>
      <c r="Z25" s="44"/>
      <c r="AA25" s="44"/>
      <c r="AB25" s="44"/>
      <c r="AC25" s="44"/>
      <c r="AD25" s="44"/>
      <c r="AE25" s="44"/>
      <c r="AF25" s="44"/>
      <c r="AG25" s="17"/>
      <c r="AH25" s="17"/>
      <c r="AI25" s="17"/>
      <c r="AJ25" s="17"/>
      <c r="AK25" s="17"/>
      <c r="AL25" s="17"/>
    </row>
    <row r="26" spans="1:38" ht="48.75" customHeight="1" x14ac:dyDescent="0.25">
      <c r="A26" s="92">
        <v>6</v>
      </c>
      <c r="B26" s="93" t="s">
        <v>61</v>
      </c>
      <c r="C26" s="131" t="s">
        <v>164</v>
      </c>
      <c r="D26" s="293"/>
      <c r="E26" s="127">
        <f>E27+E28</f>
        <v>689490</v>
      </c>
      <c r="F26" s="127">
        <f t="shared" ref="F26:X26" si="7">F27+F28</f>
        <v>0</v>
      </c>
      <c r="G26" s="127">
        <f t="shared" si="7"/>
        <v>0</v>
      </c>
      <c r="H26" s="127">
        <f t="shared" si="7"/>
        <v>0</v>
      </c>
      <c r="I26" s="127">
        <f t="shared" si="7"/>
        <v>0</v>
      </c>
      <c r="J26" s="127">
        <f t="shared" si="7"/>
        <v>0</v>
      </c>
      <c r="K26" s="127">
        <f t="shared" si="7"/>
        <v>0</v>
      </c>
      <c r="L26" s="127">
        <f t="shared" si="7"/>
        <v>0</v>
      </c>
      <c r="M26" s="127">
        <f t="shared" si="7"/>
        <v>0</v>
      </c>
      <c r="N26" s="127">
        <f t="shared" si="7"/>
        <v>0</v>
      </c>
      <c r="O26" s="127">
        <f t="shared" si="7"/>
        <v>0</v>
      </c>
      <c r="P26" s="127">
        <f t="shared" si="7"/>
        <v>0</v>
      </c>
      <c r="Q26" s="127">
        <f t="shared" si="7"/>
        <v>0</v>
      </c>
      <c r="R26" s="127">
        <f t="shared" si="7"/>
        <v>0</v>
      </c>
      <c r="S26" s="127">
        <f t="shared" si="7"/>
        <v>0</v>
      </c>
      <c r="T26" s="127">
        <f t="shared" si="7"/>
        <v>0</v>
      </c>
      <c r="U26" s="127">
        <f t="shared" si="7"/>
        <v>0</v>
      </c>
      <c r="V26" s="127">
        <f t="shared" si="7"/>
        <v>0</v>
      </c>
      <c r="W26" s="127">
        <f t="shared" si="7"/>
        <v>0</v>
      </c>
      <c r="X26" s="127">
        <f t="shared" si="7"/>
        <v>689490</v>
      </c>
      <c r="Y26" s="203">
        <f t="shared" si="2"/>
        <v>0</v>
      </c>
      <c r="Z26" s="44"/>
      <c r="AA26" s="44"/>
      <c r="AB26" s="44"/>
      <c r="AC26" s="44"/>
      <c r="AD26" s="44"/>
      <c r="AE26" s="44"/>
      <c r="AF26" s="44"/>
      <c r="AG26" s="17"/>
      <c r="AH26" s="17"/>
      <c r="AI26" s="17"/>
      <c r="AJ26" s="17"/>
      <c r="AK26" s="17"/>
      <c r="AL26" s="17"/>
    </row>
    <row r="27" spans="1:38" ht="37.5" customHeight="1" x14ac:dyDescent="0.4">
      <c r="A27" s="77">
        <v>7</v>
      </c>
      <c r="B27" s="85" t="s">
        <v>79</v>
      </c>
      <c r="C27" s="135" t="s">
        <v>80</v>
      </c>
      <c r="D27" s="280" t="s">
        <v>147</v>
      </c>
      <c r="E27" s="186">
        <v>569490</v>
      </c>
      <c r="F27" s="209"/>
      <c r="G27" s="209"/>
      <c r="H27" s="210">
        <f>I27+V27</f>
        <v>0</v>
      </c>
      <c r="I27" s="210"/>
      <c r="J27" s="315"/>
      <c r="K27" s="316"/>
      <c r="L27" s="316"/>
      <c r="M27" s="316"/>
      <c r="N27" s="316"/>
      <c r="O27" s="317"/>
      <c r="P27" s="317"/>
      <c r="Q27" s="317"/>
      <c r="R27" s="317"/>
      <c r="S27" s="317"/>
      <c r="T27" s="317"/>
      <c r="U27" s="317"/>
      <c r="V27" s="200">
        <f>J27+K27+L27</f>
        <v>0</v>
      </c>
      <c r="W27" s="211"/>
      <c r="X27" s="211">
        <f>E27-H27</f>
        <v>569490</v>
      </c>
      <c r="Y27" s="203">
        <f t="shared" si="2"/>
        <v>0</v>
      </c>
      <c r="Z27" s="44"/>
      <c r="AA27" s="44"/>
      <c r="AB27" s="44"/>
      <c r="AC27" s="44"/>
      <c r="AD27" s="44"/>
      <c r="AE27" s="44"/>
      <c r="AF27" s="44"/>
      <c r="AG27" s="17"/>
      <c r="AH27" s="17"/>
      <c r="AI27" s="17"/>
      <c r="AJ27" s="17"/>
      <c r="AK27" s="17"/>
      <c r="AL27" s="17"/>
    </row>
    <row r="28" spans="1:38" ht="43.5" customHeight="1" x14ac:dyDescent="0.4">
      <c r="A28" s="77">
        <v>8</v>
      </c>
      <c r="B28" s="85" t="s">
        <v>32</v>
      </c>
      <c r="C28" s="129" t="s">
        <v>63</v>
      </c>
      <c r="D28" s="294" t="s">
        <v>165</v>
      </c>
      <c r="E28" s="186">
        <v>120000</v>
      </c>
      <c r="F28" s="209"/>
      <c r="G28" s="209"/>
      <c r="H28" s="210">
        <f>I28+V28</f>
        <v>0</v>
      </c>
      <c r="I28" s="210"/>
      <c r="J28" s="315"/>
      <c r="K28" s="316"/>
      <c r="L28" s="316"/>
      <c r="M28" s="316"/>
      <c r="N28" s="316"/>
      <c r="O28" s="317"/>
      <c r="P28" s="317"/>
      <c r="Q28" s="317"/>
      <c r="R28" s="317"/>
      <c r="S28" s="317"/>
      <c r="T28" s="317"/>
      <c r="U28" s="317"/>
      <c r="V28" s="200">
        <f>J28+K28+L28</f>
        <v>0</v>
      </c>
      <c r="W28" s="211"/>
      <c r="X28" s="211">
        <f>E28-H28</f>
        <v>120000</v>
      </c>
      <c r="Y28" s="203">
        <f t="shared" si="2"/>
        <v>0</v>
      </c>
      <c r="Z28" s="44"/>
      <c r="AA28" s="44"/>
      <c r="AB28" s="44"/>
      <c r="AC28" s="44"/>
      <c r="AD28" s="44"/>
      <c r="AE28" s="44"/>
      <c r="AF28" s="44"/>
      <c r="AG28" s="17"/>
      <c r="AH28" s="17"/>
      <c r="AI28" s="17"/>
      <c r="AJ28" s="17"/>
      <c r="AK28" s="17"/>
      <c r="AL28" s="17"/>
    </row>
    <row r="29" spans="1:38" ht="37.5" hidden="1" customHeight="1" x14ac:dyDescent="0.3">
      <c r="A29" s="77"/>
      <c r="B29" s="85"/>
      <c r="C29" s="78"/>
      <c r="D29" s="117"/>
      <c r="E29" s="186"/>
      <c r="F29" s="209"/>
      <c r="G29" s="209"/>
      <c r="H29" s="210"/>
      <c r="I29" s="210"/>
      <c r="J29" s="315"/>
      <c r="K29" s="316"/>
      <c r="L29" s="316"/>
      <c r="M29" s="316"/>
      <c r="N29" s="316"/>
      <c r="O29" s="317"/>
      <c r="P29" s="317"/>
      <c r="Q29" s="317"/>
      <c r="R29" s="317"/>
      <c r="S29" s="317"/>
      <c r="T29" s="317"/>
      <c r="U29" s="317"/>
      <c r="V29" s="200"/>
      <c r="W29" s="211"/>
      <c r="X29" s="211"/>
      <c r="Y29" s="203" t="e">
        <f t="shared" si="2"/>
        <v>#DIV/0!</v>
      </c>
      <c r="Z29" s="44"/>
      <c r="AA29" s="44"/>
      <c r="AB29" s="44"/>
      <c r="AC29" s="44"/>
      <c r="AD29" s="44"/>
      <c r="AE29" s="44"/>
      <c r="AF29" s="44"/>
      <c r="AG29" s="17"/>
      <c r="AH29" s="17"/>
      <c r="AI29" s="17"/>
      <c r="AJ29" s="17"/>
      <c r="AK29" s="17"/>
      <c r="AL29" s="17"/>
    </row>
    <row r="30" spans="1:38" ht="37.5" hidden="1" customHeight="1" x14ac:dyDescent="0.3">
      <c r="A30" s="77"/>
      <c r="B30" s="85"/>
      <c r="C30" s="78"/>
      <c r="D30" s="117"/>
      <c r="E30" s="186"/>
      <c r="F30" s="209"/>
      <c r="G30" s="209"/>
      <c r="H30" s="210"/>
      <c r="I30" s="210"/>
      <c r="J30" s="315"/>
      <c r="K30" s="316"/>
      <c r="L30" s="316"/>
      <c r="M30" s="316"/>
      <c r="N30" s="316"/>
      <c r="O30" s="317"/>
      <c r="P30" s="317"/>
      <c r="Q30" s="317"/>
      <c r="R30" s="317"/>
      <c r="S30" s="317"/>
      <c r="T30" s="317"/>
      <c r="U30" s="317"/>
      <c r="V30" s="200"/>
      <c r="W30" s="211"/>
      <c r="X30" s="211"/>
      <c r="Y30" s="203" t="e">
        <f t="shared" si="2"/>
        <v>#DIV/0!</v>
      </c>
      <c r="Z30" s="44"/>
      <c r="AA30" s="44"/>
      <c r="AB30" s="44"/>
      <c r="AC30" s="44"/>
      <c r="AD30" s="44"/>
      <c r="AE30" s="44"/>
      <c r="AF30" s="44"/>
      <c r="AG30" s="17"/>
      <c r="AH30" s="17"/>
      <c r="AI30" s="17"/>
      <c r="AJ30" s="17"/>
      <c r="AK30" s="17"/>
      <c r="AL30" s="17"/>
    </row>
    <row r="31" spans="1:38" ht="37.5" customHeight="1" x14ac:dyDescent="0.3">
      <c r="A31" s="90">
        <v>9</v>
      </c>
      <c r="B31" s="93" t="s">
        <v>109</v>
      </c>
      <c r="C31" s="120" t="s">
        <v>89</v>
      </c>
      <c r="D31" s="185"/>
      <c r="E31" s="127">
        <f>E32</f>
        <v>784945</v>
      </c>
      <c r="F31" s="187">
        <f t="shared" ref="F31:X31" si="8">F32</f>
        <v>0</v>
      </c>
      <c r="G31" s="187">
        <f t="shared" si="8"/>
        <v>0</v>
      </c>
      <c r="H31" s="187">
        <f t="shared" si="8"/>
        <v>0</v>
      </c>
      <c r="I31" s="187">
        <f t="shared" si="8"/>
        <v>0</v>
      </c>
      <c r="J31" s="187">
        <f t="shared" si="8"/>
        <v>0</v>
      </c>
      <c r="K31" s="187">
        <f t="shared" si="8"/>
        <v>0</v>
      </c>
      <c r="L31" s="187">
        <f t="shared" si="8"/>
        <v>0</v>
      </c>
      <c r="M31" s="187">
        <f t="shared" si="8"/>
        <v>0</v>
      </c>
      <c r="N31" s="187">
        <f t="shared" si="8"/>
        <v>0</v>
      </c>
      <c r="O31" s="187">
        <f t="shared" si="8"/>
        <v>0</v>
      </c>
      <c r="P31" s="187">
        <f t="shared" si="8"/>
        <v>0</v>
      </c>
      <c r="Q31" s="187">
        <f t="shared" si="8"/>
        <v>0</v>
      </c>
      <c r="R31" s="187">
        <f t="shared" si="8"/>
        <v>0</v>
      </c>
      <c r="S31" s="187">
        <f t="shared" si="8"/>
        <v>0</v>
      </c>
      <c r="T31" s="187">
        <f t="shared" si="8"/>
        <v>0</v>
      </c>
      <c r="U31" s="187">
        <f t="shared" si="8"/>
        <v>0</v>
      </c>
      <c r="V31" s="187">
        <f t="shared" si="8"/>
        <v>0</v>
      </c>
      <c r="W31" s="187">
        <f t="shared" si="8"/>
        <v>0</v>
      </c>
      <c r="X31" s="187">
        <f t="shared" si="8"/>
        <v>784945</v>
      </c>
      <c r="Y31" s="203">
        <f t="shared" si="2"/>
        <v>0</v>
      </c>
      <c r="Z31" s="44"/>
      <c r="AA31" s="44"/>
      <c r="AB31" s="44"/>
      <c r="AC31" s="44"/>
      <c r="AD31" s="44"/>
      <c r="AE31" s="44"/>
      <c r="AF31" s="44"/>
      <c r="AG31" s="17"/>
      <c r="AH31" s="17"/>
      <c r="AI31" s="17"/>
      <c r="AJ31" s="17"/>
      <c r="AK31" s="17"/>
      <c r="AL31" s="17"/>
    </row>
    <row r="32" spans="1:38" ht="42.75" customHeight="1" x14ac:dyDescent="0.25">
      <c r="A32" s="77">
        <v>10</v>
      </c>
      <c r="B32" s="85" t="s">
        <v>17</v>
      </c>
      <c r="C32" s="21" t="s">
        <v>43</v>
      </c>
      <c r="D32" s="136" t="s">
        <v>111</v>
      </c>
      <c r="E32" s="186">
        <v>784945</v>
      </c>
      <c r="F32" s="209"/>
      <c r="G32" s="209"/>
      <c r="H32" s="210">
        <f>I32+V32</f>
        <v>0</v>
      </c>
      <c r="I32" s="210"/>
      <c r="J32" s="315"/>
      <c r="K32" s="316"/>
      <c r="L32" s="316"/>
      <c r="M32" s="316"/>
      <c r="N32" s="316"/>
      <c r="O32" s="317"/>
      <c r="P32" s="317"/>
      <c r="Q32" s="317"/>
      <c r="R32" s="317"/>
      <c r="S32" s="317"/>
      <c r="T32" s="317"/>
      <c r="U32" s="317"/>
      <c r="V32" s="200">
        <f>J32+K32+L32+M32</f>
        <v>0</v>
      </c>
      <c r="W32" s="211"/>
      <c r="X32" s="212">
        <f>E32-H32</f>
        <v>784945</v>
      </c>
      <c r="Y32" s="203">
        <f t="shared" si="2"/>
        <v>0</v>
      </c>
      <c r="Z32" s="44"/>
      <c r="AA32" s="44"/>
      <c r="AB32" s="44"/>
      <c r="AC32" s="44"/>
      <c r="AD32" s="44"/>
      <c r="AE32" s="44"/>
      <c r="AF32" s="44"/>
      <c r="AG32" s="17"/>
      <c r="AH32" s="17"/>
      <c r="AI32" s="17"/>
      <c r="AJ32" s="17"/>
      <c r="AK32" s="17"/>
      <c r="AL32" s="17"/>
    </row>
    <row r="33" spans="1:38" ht="57.75" hidden="1" customHeight="1" x14ac:dyDescent="0.25">
      <c r="A33" s="90"/>
      <c r="B33" s="93" t="s">
        <v>92</v>
      </c>
      <c r="C33" s="109" t="s">
        <v>93</v>
      </c>
      <c r="D33" s="181"/>
      <c r="E33" s="127">
        <f>E34</f>
        <v>0</v>
      </c>
      <c r="F33" s="127">
        <f t="shared" ref="F33:X33" si="9">F34</f>
        <v>0</v>
      </c>
      <c r="G33" s="127">
        <f t="shared" si="9"/>
        <v>0</v>
      </c>
      <c r="H33" s="127">
        <f t="shared" si="9"/>
        <v>0</v>
      </c>
      <c r="I33" s="127">
        <f t="shared" si="9"/>
        <v>0</v>
      </c>
      <c r="J33" s="127">
        <f t="shared" si="9"/>
        <v>0</v>
      </c>
      <c r="K33" s="127">
        <f t="shared" si="9"/>
        <v>0</v>
      </c>
      <c r="L33" s="127">
        <f t="shared" si="9"/>
        <v>0</v>
      </c>
      <c r="M33" s="127">
        <f t="shared" si="9"/>
        <v>0</v>
      </c>
      <c r="N33" s="127">
        <f t="shared" si="9"/>
        <v>0</v>
      </c>
      <c r="O33" s="127">
        <f t="shared" si="9"/>
        <v>0</v>
      </c>
      <c r="P33" s="127">
        <f t="shared" si="9"/>
        <v>0</v>
      </c>
      <c r="Q33" s="127">
        <f t="shared" si="9"/>
        <v>0</v>
      </c>
      <c r="R33" s="127">
        <f t="shared" si="9"/>
        <v>0</v>
      </c>
      <c r="S33" s="127">
        <f t="shared" si="9"/>
        <v>0</v>
      </c>
      <c r="T33" s="127">
        <f t="shared" si="9"/>
        <v>0</v>
      </c>
      <c r="U33" s="127">
        <f t="shared" si="9"/>
        <v>0</v>
      </c>
      <c r="V33" s="127">
        <f t="shared" si="9"/>
        <v>0</v>
      </c>
      <c r="W33" s="127">
        <f t="shared" si="9"/>
        <v>0</v>
      </c>
      <c r="X33" s="127">
        <f t="shared" si="9"/>
        <v>0</v>
      </c>
      <c r="Y33" s="203" t="e">
        <f t="shared" si="2"/>
        <v>#DIV/0!</v>
      </c>
      <c r="Z33" s="44"/>
      <c r="AA33" s="44"/>
      <c r="AB33" s="44"/>
      <c r="AC33" s="44"/>
      <c r="AD33" s="44"/>
      <c r="AE33" s="44"/>
      <c r="AF33" s="44"/>
      <c r="AG33" s="17"/>
      <c r="AH33" s="17"/>
      <c r="AI33" s="17"/>
      <c r="AJ33" s="17"/>
      <c r="AK33" s="17"/>
      <c r="AL33" s="17"/>
    </row>
    <row r="34" spans="1:38" ht="112.5" hidden="1" customHeight="1" x14ac:dyDescent="0.25">
      <c r="A34" s="77"/>
      <c r="B34" s="85" t="s">
        <v>96</v>
      </c>
      <c r="C34" s="190" t="s">
        <v>63</v>
      </c>
      <c r="D34" s="179"/>
      <c r="E34" s="186"/>
      <c r="F34" s="209"/>
      <c r="G34" s="209"/>
      <c r="H34" s="200">
        <f>I34+V34</f>
        <v>0</v>
      </c>
      <c r="I34" s="200"/>
      <c r="J34" s="212"/>
      <c r="K34" s="318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>
        <f>J34+K34+L34+M34+N34</f>
        <v>0</v>
      </c>
      <c r="W34" s="245"/>
      <c r="X34" s="212">
        <f>E34-H34</f>
        <v>0</v>
      </c>
      <c r="Y34" s="203" t="e">
        <f t="shared" si="2"/>
        <v>#DIV/0!</v>
      </c>
      <c r="Z34" s="44"/>
      <c r="AA34" s="44"/>
      <c r="AB34" s="44"/>
      <c r="AC34" s="44"/>
      <c r="AD34" s="44"/>
      <c r="AE34" s="44"/>
      <c r="AF34" s="44"/>
      <c r="AG34" s="17"/>
      <c r="AH34" s="17"/>
      <c r="AI34" s="17"/>
      <c r="AJ34" s="17"/>
      <c r="AK34" s="17"/>
      <c r="AL34" s="17"/>
    </row>
    <row r="35" spans="1:38" ht="112.5" hidden="1" customHeight="1" x14ac:dyDescent="0.25">
      <c r="A35" s="90"/>
      <c r="B35" s="93" t="s">
        <v>103</v>
      </c>
      <c r="C35" s="97" t="s">
        <v>44</v>
      </c>
      <c r="D35" s="183"/>
      <c r="E35" s="127">
        <f>E36</f>
        <v>0</v>
      </c>
      <c r="F35" s="127">
        <f t="shared" ref="F35:X35" si="10">F36</f>
        <v>0</v>
      </c>
      <c r="G35" s="127">
        <f t="shared" si="10"/>
        <v>0</v>
      </c>
      <c r="H35" s="127">
        <f t="shared" si="10"/>
        <v>0</v>
      </c>
      <c r="I35" s="127">
        <f t="shared" si="10"/>
        <v>0</v>
      </c>
      <c r="J35" s="127">
        <f t="shared" si="10"/>
        <v>0</v>
      </c>
      <c r="K35" s="127">
        <f t="shared" si="10"/>
        <v>0</v>
      </c>
      <c r="L35" s="127">
        <f t="shared" si="10"/>
        <v>0</v>
      </c>
      <c r="M35" s="127">
        <f t="shared" si="10"/>
        <v>0</v>
      </c>
      <c r="N35" s="127">
        <f t="shared" si="10"/>
        <v>0</v>
      </c>
      <c r="O35" s="127">
        <f t="shared" si="10"/>
        <v>0</v>
      </c>
      <c r="P35" s="127">
        <f t="shared" si="10"/>
        <v>0</v>
      </c>
      <c r="Q35" s="127">
        <f t="shared" si="10"/>
        <v>0</v>
      </c>
      <c r="R35" s="127">
        <f t="shared" si="10"/>
        <v>0</v>
      </c>
      <c r="S35" s="127">
        <f t="shared" si="10"/>
        <v>0</v>
      </c>
      <c r="T35" s="127">
        <f t="shared" si="10"/>
        <v>0</v>
      </c>
      <c r="U35" s="127">
        <f t="shared" si="10"/>
        <v>0</v>
      </c>
      <c r="V35" s="127">
        <f t="shared" si="10"/>
        <v>0</v>
      </c>
      <c r="W35" s="127">
        <f t="shared" si="10"/>
        <v>0</v>
      </c>
      <c r="X35" s="127">
        <f t="shared" si="10"/>
        <v>0</v>
      </c>
      <c r="Y35" s="203" t="e">
        <f t="shared" si="2"/>
        <v>#DIV/0!</v>
      </c>
      <c r="Z35" s="44"/>
      <c r="AA35" s="44"/>
      <c r="AB35" s="44"/>
      <c r="AC35" s="44"/>
      <c r="AD35" s="44"/>
      <c r="AE35" s="44"/>
      <c r="AF35" s="44"/>
      <c r="AG35" s="17"/>
      <c r="AH35" s="17"/>
      <c r="AI35" s="17"/>
      <c r="AJ35" s="17"/>
      <c r="AK35" s="17"/>
      <c r="AL35" s="17"/>
    </row>
    <row r="36" spans="1:38" ht="112.5" hidden="1" customHeight="1" x14ac:dyDescent="0.25">
      <c r="A36" s="77"/>
      <c r="B36" s="85" t="s">
        <v>32</v>
      </c>
      <c r="C36" s="129" t="s">
        <v>63</v>
      </c>
      <c r="D36" s="179"/>
      <c r="E36" s="186"/>
      <c r="F36" s="209"/>
      <c r="G36" s="209"/>
      <c r="H36" s="200">
        <f>I36+V36</f>
        <v>0</v>
      </c>
      <c r="I36" s="200"/>
      <c r="J36" s="212"/>
      <c r="K36" s="318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>
        <f>J36+K36+L36</f>
        <v>0</v>
      </c>
      <c r="W36" s="245"/>
      <c r="X36" s="212">
        <f>E36-H36</f>
        <v>0</v>
      </c>
      <c r="Y36" s="203" t="e">
        <f t="shared" si="2"/>
        <v>#DIV/0!</v>
      </c>
      <c r="Z36" s="44"/>
      <c r="AA36" s="44"/>
      <c r="AB36" s="44"/>
      <c r="AC36" s="44"/>
      <c r="AD36" s="44"/>
      <c r="AE36" s="44"/>
      <c r="AF36" s="44"/>
      <c r="AG36" s="17"/>
      <c r="AH36" s="17"/>
      <c r="AI36" s="17"/>
      <c r="AJ36" s="17"/>
      <c r="AK36" s="17"/>
      <c r="AL36" s="17"/>
    </row>
    <row r="37" spans="1:38" ht="0.75" hidden="1" customHeight="1" x14ac:dyDescent="0.25">
      <c r="A37" s="90"/>
      <c r="B37" s="93" t="s">
        <v>94</v>
      </c>
      <c r="C37" s="97" t="s">
        <v>45</v>
      </c>
      <c r="D37" s="183"/>
      <c r="E37" s="127">
        <f>E38</f>
        <v>0</v>
      </c>
      <c r="F37" s="127">
        <f t="shared" ref="F37:X37" si="11">F38</f>
        <v>0</v>
      </c>
      <c r="G37" s="127">
        <f t="shared" si="11"/>
        <v>0</v>
      </c>
      <c r="H37" s="127">
        <f t="shared" si="11"/>
        <v>0</v>
      </c>
      <c r="I37" s="127">
        <f t="shared" si="11"/>
        <v>0</v>
      </c>
      <c r="J37" s="127">
        <f t="shared" si="11"/>
        <v>0</v>
      </c>
      <c r="K37" s="127">
        <f t="shared" si="11"/>
        <v>0</v>
      </c>
      <c r="L37" s="127">
        <f t="shared" si="11"/>
        <v>0</v>
      </c>
      <c r="M37" s="127">
        <f t="shared" si="11"/>
        <v>0</v>
      </c>
      <c r="N37" s="127">
        <f t="shared" si="11"/>
        <v>0</v>
      </c>
      <c r="O37" s="127">
        <f t="shared" si="11"/>
        <v>0</v>
      </c>
      <c r="P37" s="127">
        <f t="shared" si="11"/>
        <v>0</v>
      </c>
      <c r="Q37" s="127">
        <f t="shared" si="11"/>
        <v>0</v>
      </c>
      <c r="R37" s="127">
        <f t="shared" si="11"/>
        <v>0</v>
      </c>
      <c r="S37" s="127">
        <f t="shared" si="11"/>
        <v>0</v>
      </c>
      <c r="T37" s="127">
        <f t="shared" si="11"/>
        <v>0</v>
      </c>
      <c r="U37" s="127">
        <f t="shared" si="11"/>
        <v>0</v>
      </c>
      <c r="V37" s="127">
        <f t="shared" si="11"/>
        <v>0</v>
      </c>
      <c r="W37" s="127">
        <f t="shared" si="11"/>
        <v>0</v>
      </c>
      <c r="X37" s="127">
        <f t="shared" si="11"/>
        <v>0</v>
      </c>
      <c r="Y37" s="203" t="e">
        <f t="shared" si="2"/>
        <v>#DIV/0!</v>
      </c>
      <c r="Z37" s="44"/>
      <c r="AA37" s="44"/>
      <c r="AB37" s="44"/>
      <c r="AC37" s="44"/>
      <c r="AD37" s="44"/>
      <c r="AE37" s="44"/>
      <c r="AF37" s="44"/>
      <c r="AG37" s="17"/>
      <c r="AH37" s="17"/>
      <c r="AI37" s="17"/>
      <c r="AJ37" s="17"/>
      <c r="AK37" s="17"/>
      <c r="AL37" s="17"/>
    </row>
    <row r="38" spans="1:38" ht="87.75" hidden="1" customHeight="1" x14ac:dyDescent="0.25">
      <c r="A38" s="77"/>
      <c r="B38" s="85" t="s">
        <v>32</v>
      </c>
      <c r="C38" s="189" t="s">
        <v>63</v>
      </c>
      <c r="D38" s="138"/>
      <c r="E38" s="186"/>
      <c r="F38" s="200"/>
      <c r="G38" s="200"/>
      <c r="H38" s="200">
        <f>I38+V38</f>
        <v>0</v>
      </c>
      <c r="I38" s="200"/>
      <c r="J38" s="212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>
        <f>J38+K38+L38+M38+N38</f>
        <v>0</v>
      </c>
      <c r="W38" s="212"/>
      <c r="X38" s="212">
        <f>E38-H38</f>
        <v>0</v>
      </c>
      <c r="Y38" s="203" t="e">
        <f t="shared" si="2"/>
        <v>#DIV/0!</v>
      </c>
      <c r="Z38" s="44"/>
      <c r="AA38" s="44"/>
      <c r="AB38" s="44"/>
      <c r="AC38" s="44"/>
      <c r="AD38" s="44"/>
      <c r="AE38" s="44"/>
      <c r="AF38" s="44"/>
      <c r="AG38" s="17"/>
      <c r="AH38" s="17"/>
      <c r="AI38" s="17"/>
      <c r="AJ38" s="17"/>
      <c r="AK38" s="17"/>
      <c r="AL38" s="17"/>
    </row>
    <row r="39" spans="1:38" ht="48.75" hidden="1" customHeight="1" x14ac:dyDescent="0.25">
      <c r="A39" s="90"/>
      <c r="B39" s="93" t="s">
        <v>61</v>
      </c>
      <c r="C39" s="131" t="s">
        <v>62</v>
      </c>
      <c r="D39" s="133" t="s">
        <v>62</v>
      </c>
      <c r="E39" s="127">
        <f>E43+E40+E41+E44+E45+E46+E47+E42+E48</f>
        <v>0</v>
      </c>
      <c r="F39" s="127">
        <f t="shared" ref="F39:X39" si="12">F43+F40+F41+F44+F45+F46+F47+F42+F48</f>
        <v>0</v>
      </c>
      <c r="G39" s="127">
        <f t="shared" si="12"/>
        <v>0</v>
      </c>
      <c r="H39" s="127">
        <f t="shared" si="12"/>
        <v>0</v>
      </c>
      <c r="I39" s="127">
        <f t="shared" si="12"/>
        <v>0</v>
      </c>
      <c r="J39" s="127">
        <f t="shared" si="12"/>
        <v>0</v>
      </c>
      <c r="K39" s="127">
        <f t="shared" si="12"/>
        <v>0</v>
      </c>
      <c r="L39" s="127">
        <f t="shared" si="12"/>
        <v>0</v>
      </c>
      <c r="M39" s="127">
        <f t="shared" si="12"/>
        <v>0</v>
      </c>
      <c r="N39" s="127">
        <f t="shared" si="12"/>
        <v>0</v>
      </c>
      <c r="O39" s="127">
        <f t="shared" si="12"/>
        <v>0</v>
      </c>
      <c r="P39" s="127">
        <f t="shared" si="12"/>
        <v>0</v>
      </c>
      <c r="Q39" s="127">
        <f t="shared" si="12"/>
        <v>0</v>
      </c>
      <c r="R39" s="127">
        <f t="shared" si="12"/>
        <v>0</v>
      </c>
      <c r="S39" s="127">
        <f t="shared" si="12"/>
        <v>0</v>
      </c>
      <c r="T39" s="127">
        <f t="shared" si="12"/>
        <v>0</v>
      </c>
      <c r="U39" s="127">
        <f t="shared" si="12"/>
        <v>0</v>
      </c>
      <c r="V39" s="127">
        <f t="shared" si="12"/>
        <v>0</v>
      </c>
      <c r="W39" s="127">
        <f t="shared" si="12"/>
        <v>0</v>
      </c>
      <c r="X39" s="127">
        <f t="shared" si="12"/>
        <v>0</v>
      </c>
      <c r="Y39" s="203" t="e">
        <f t="shared" si="2"/>
        <v>#DIV/0!</v>
      </c>
      <c r="Z39" s="44"/>
      <c r="AA39" s="44"/>
      <c r="AB39" s="44"/>
      <c r="AC39" s="44"/>
      <c r="AD39" s="44"/>
      <c r="AE39" s="44"/>
      <c r="AF39" s="44"/>
      <c r="AG39" s="17"/>
      <c r="AH39" s="17"/>
      <c r="AI39" s="17"/>
      <c r="AJ39" s="17"/>
      <c r="AK39" s="17"/>
      <c r="AL39" s="17"/>
    </row>
    <row r="40" spans="1:38" ht="69" hidden="1" customHeight="1" x14ac:dyDescent="0.25">
      <c r="A40" s="160"/>
      <c r="B40" s="163" t="s">
        <v>79</v>
      </c>
      <c r="C40" s="161" t="s">
        <v>80</v>
      </c>
      <c r="D40" s="139"/>
      <c r="E40" s="162"/>
      <c r="F40" s="199"/>
      <c r="G40" s="199"/>
      <c r="H40" s="200">
        <f t="shared" ref="H40:H46" si="13">I40+V40</f>
        <v>0</v>
      </c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62">
        <f t="shared" ref="V40:V48" si="14">J40+K40+L40+M40+N40+O40+P40+Q40+R40+S40</f>
        <v>0</v>
      </c>
      <c r="W40" s="246"/>
      <c r="X40" s="162">
        <f>E40-H40</f>
        <v>0</v>
      </c>
      <c r="Y40" s="203" t="e">
        <f t="shared" si="2"/>
        <v>#DIV/0!</v>
      </c>
      <c r="Z40" s="44"/>
      <c r="AA40" s="44"/>
      <c r="AB40" s="44"/>
      <c r="AC40" s="44"/>
      <c r="AD40" s="44"/>
      <c r="AE40" s="44"/>
      <c r="AF40" s="44"/>
      <c r="AG40" s="17"/>
      <c r="AH40" s="17"/>
      <c r="AI40" s="17"/>
      <c r="AJ40" s="17"/>
      <c r="AK40" s="17"/>
      <c r="AL40" s="17"/>
    </row>
    <row r="41" spans="1:38" ht="65.25" hidden="1" customHeight="1" x14ac:dyDescent="0.25">
      <c r="A41" s="160"/>
      <c r="B41" s="163" t="s">
        <v>79</v>
      </c>
      <c r="C41" s="161" t="s">
        <v>80</v>
      </c>
      <c r="D41" s="139"/>
      <c r="E41" s="162"/>
      <c r="F41" s="199"/>
      <c r="G41" s="199"/>
      <c r="H41" s="200">
        <f t="shared" si="13"/>
        <v>0</v>
      </c>
      <c r="I41" s="162"/>
      <c r="J41" s="162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62">
        <f t="shared" si="14"/>
        <v>0</v>
      </c>
      <c r="W41" s="246"/>
      <c r="X41" s="162">
        <f t="shared" ref="X41:X48" si="15">E41-H41</f>
        <v>0</v>
      </c>
      <c r="Y41" s="203" t="e">
        <f t="shared" si="2"/>
        <v>#DIV/0!</v>
      </c>
      <c r="Z41" s="44"/>
      <c r="AA41" s="44"/>
      <c r="AB41" s="44"/>
      <c r="AC41" s="44"/>
      <c r="AD41" s="44"/>
      <c r="AE41" s="44"/>
      <c r="AF41" s="44"/>
      <c r="AG41" s="17"/>
      <c r="AH41" s="17"/>
      <c r="AI41" s="17"/>
      <c r="AJ41" s="17"/>
      <c r="AK41" s="17"/>
      <c r="AL41" s="17"/>
    </row>
    <row r="42" spans="1:38" ht="77.25" hidden="1" customHeight="1" x14ac:dyDescent="0.25">
      <c r="A42" s="160"/>
      <c r="B42" s="163" t="s">
        <v>79</v>
      </c>
      <c r="C42" s="161" t="s">
        <v>80</v>
      </c>
      <c r="D42" s="141"/>
      <c r="E42" s="162"/>
      <c r="F42" s="199"/>
      <c r="G42" s="199"/>
      <c r="H42" s="200">
        <f t="shared" si="13"/>
        <v>0</v>
      </c>
      <c r="I42" s="162"/>
      <c r="J42" s="162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62"/>
      <c r="W42" s="246"/>
      <c r="X42" s="162">
        <f t="shared" si="15"/>
        <v>0</v>
      </c>
      <c r="Y42" s="203"/>
      <c r="Z42" s="44"/>
      <c r="AA42" s="44"/>
      <c r="AB42" s="44"/>
      <c r="AC42" s="44"/>
      <c r="AD42" s="44"/>
      <c r="AE42" s="44"/>
      <c r="AF42" s="44"/>
      <c r="AG42" s="17"/>
      <c r="AH42" s="17"/>
      <c r="AI42" s="17"/>
      <c r="AJ42" s="17"/>
      <c r="AK42" s="17"/>
      <c r="AL42" s="17"/>
    </row>
    <row r="43" spans="1:38" ht="57.75" hidden="1" customHeight="1" x14ac:dyDescent="0.25">
      <c r="A43" s="160"/>
      <c r="B43" s="85" t="s">
        <v>32</v>
      </c>
      <c r="C43" s="129" t="s">
        <v>63</v>
      </c>
      <c r="D43" s="139"/>
      <c r="E43" s="134"/>
      <c r="F43" s="199"/>
      <c r="G43" s="199"/>
      <c r="H43" s="200">
        <f t="shared" si="13"/>
        <v>0</v>
      </c>
      <c r="I43" s="162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62">
        <f t="shared" si="14"/>
        <v>0</v>
      </c>
      <c r="W43" s="246"/>
      <c r="X43" s="162">
        <f t="shared" si="15"/>
        <v>0</v>
      </c>
      <c r="Y43" s="203" t="e">
        <f t="shared" si="2"/>
        <v>#DIV/0!</v>
      </c>
      <c r="Z43" s="44"/>
      <c r="AA43" s="44"/>
      <c r="AB43" s="44"/>
      <c r="AC43" s="44"/>
      <c r="AD43" s="44"/>
      <c r="AE43" s="44"/>
      <c r="AF43" s="44"/>
      <c r="AG43" s="17"/>
      <c r="AH43" s="17"/>
      <c r="AI43" s="17"/>
      <c r="AJ43" s="17"/>
      <c r="AK43" s="17"/>
      <c r="AL43" s="17"/>
    </row>
    <row r="44" spans="1:38" ht="60" hidden="1" customHeight="1" x14ac:dyDescent="0.25">
      <c r="A44" s="160"/>
      <c r="B44" s="163" t="s">
        <v>32</v>
      </c>
      <c r="C44" s="129" t="s">
        <v>63</v>
      </c>
      <c r="D44" s="139"/>
      <c r="E44" s="162"/>
      <c r="F44" s="199"/>
      <c r="G44" s="199"/>
      <c r="H44" s="200">
        <f t="shared" si="13"/>
        <v>0</v>
      </c>
      <c r="I44" s="162"/>
      <c r="J44" s="162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62">
        <f t="shared" si="14"/>
        <v>0</v>
      </c>
      <c r="W44" s="246"/>
      <c r="X44" s="162">
        <f t="shared" si="15"/>
        <v>0</v>
      </c>
      <c r="Y44" s="203" t="e">
        <f t="shared" si="2"/>
        <v>#DIV/0!</v>
      </c>
      <c r="Z44" s="44"/>
      <c r="AA44" s="44"/>
      <c r="AB44" s="44"/>
      <c r="AC44" s="44"/>
      <c r="AD44" s="44"/>
      <c r="AE44" s="44"/>
      <c r="AF44" s="44"/>
      <c r="AG44" s="17"/>
      <c r="AH44" s="17"/>
      <c r="AI44" s="17"/>
      <c r="AJ44" s="17"/>
      <c r="AK44" s="17"/>
      <c r="AL44" s="17"/>
    </row>
    <row r="45" spans="1:38" ht="206.25" hidden="1" customHeight="1" x14ac:dyDescent="0.25">
      <c r="A45" s="160"/>
      <c r="B45" s="163" t="s">
        <v>32</v>
      </c>
      <c r="C45" s="129" t="s">
        <v>63</v>
      </c>
      <c r="D45" s="139"/>
      <c r="E45" s="162"/>
      <c r="F45" s="199"/>
      <c r="G45" s="199"/>
      <c r="H45" s="200">
        <f t="shared" si="13"/>
        <v>0</v>
      </c>
      <c r="I45" s="162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62">
        <f t="shared" si="14"/>
        <v>0</v>
      </c>
      <c r="W45" s="246"/>
      <c r="X45" s="162">
        <f t="shared" si="15"/>
        <v>0</v>
      </c>
      <c r="Y45" s="203" t="e">
        <f t="shared" si="2"/>
        <v>#DIV/0!</v>
      </c>
      <c r="Z45" s="44"/>
      <c r="AA45" s="44"/>
      <c r="AB45" s="44"/>
      <c r="AC45" s="44"/>
      <c r="AD45" s="44"/>
      <c r="AE45" s="44"/>
      <c r="AF45" s="44"/>
      <c r="AG45" s="17"/>
      <c r="AH45" s="17"/>
      <c r="AI45" s="17"/>
      <c r="AJ45" s="17"/>
      <c r="AK45" s="17"/>
      <c r="AL45" s="17"/>
    </row>
    <row r="46" spans="1:38" ht="85.5" hidden="1" customHeight="1" x14ac:dyDescent="0.25">
      <c r="A46" s="160"/>
      <c r="B46" s="163" t="s">
        <v>32</v>
      </c>
      <c r="C46" s="129" t="s">
        <v>63</v>
      </c>
      <c r="D46" s="139"/>
      <c r="E46" s="162"/>
      <c r="F46" s="199"/>
      <c r="G46" s="199"/>
      <c r="H46" s="200">
        <f t="shared" si="13"/>
        <v>0</v>
      </c>
      <c r="I46" s="162"/>
      <c r="J46" s="162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62">
        <f t="shared" si="14"/>
        <v>0</v>
      </c>
      <c r="W46" s="246"/>
      <c r="X46" s="162">
        <f t="shared" si="15"/>
        <v>0</v>
      </c>
      <c r="Y46" s="203" t="e">
        <f t="shared" si="2"/>
        <v>#DIV/0!</v>
      </c>
      <c r="Z46" s="44"/>
      <c r="AA46" s="44"/>
      <c r="AB46" s="44"/>
      <c r="AC46" s="44"/>
      <c r="AD46" s="44"/>
      <c r="AE46" s="44"/>
      <c r="AF46" s="44"/>
      <c r="AG46" s="17"/>
      <c r="AH46" s="17"/>
      <c r="AI46" s="17"/>
      <c r="AJ46" s="17"/>
      <c r="AK46" s="17"/>
      <c r="AL46" s="17"/>
    </row>
    <row r="47" spans="1:38" ht="63" hidden="1" customHeight="1" x14ac:dyDescent="0.25">
      <c r="A47" s="77"/>
      <c r="B47" s="43">
        <v>3142</v>
      </c>
      <c r="C47" s="129" t="s">
        <v>63</v>
      </c>
      <c r="D47" s="139"/>
      <c r="E47" s="164"/>
      <c r="F47" s="200"/>
      <c r="G47" s="200"/>
      <c r="H47" s="200">
        <f>I47+V47</f>
        <v>0</v>
      </c>
      <c r="I47" s="200"/>
      <c r="J47" s="212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162">
        <f t="shared" si="14"/>
        <v>0</v>
      </c>
      <c r="W47" s="245"/>
      <c r="X47" s="162">
        <f t="shared" si="15"/>
        <v>0</v>
      </c>
      <c r="Y47" s="203" t="e">
        <f t="shared" si="2"/>
        <v>#DIV/0!</v>
      </c>
      <c r="Z47" s="44"/>
      <c r="AA47" s="44"/>
      <c r="AB47" s="44"/>
      <c r="AC47" s="44"/>
      <c r="AD47" s="44"/>
      <c r="AE47" s="44"/>
      <c r="AF47" s="44"/>
      <c r="AG47" s="17"/>
      <c r="AH47" s="17"/>
      <c r="AI47" s="17"/>
      <c r="AJ47" s="17"/>
      <c r="AK47" s="17"/>
      <c r="AL47" s="17"/>
    </row>
    <row r="48" spans="1:38" ht="111.75" hidden="1" customHeight="1" x14ac:dyDescent="0.25">
      <c r="A48" s="77"/>
      <c r="B48" s="43">
        <v>3132</v>
      </c>
      <c r="C48" s="161" t="s">
        <v>2</v>
      </c>
      <c r="D48" s="191"/>
      <c r="E48" s="162"/>
      <c r="F48" s="200"/>
      <c r="G48" s="200"/>
      <c r="H48" s="200">
        <f>I48+V48</f>
        <v>0</v>
      </c>
      <c r="I48" s="200"/>
      <c r="J48" s="212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162">
        <f t="shared" si="14"/>
        <v>0</v>
      </c>
      <c r="W48" s="245"/>
      <c r="X48" s="162">
        <f t="shared" si="15"/>
        <v>0</v>
      </c>
      <c r="Y48" s="203" t="e">
        <f t="shared" si="2"/>
        <v>#DIV/0!</v>
      </c>
      <c r="Z48" s="44"/>
      <c r="AA48" s="44"/>
      <c r="AB48" s="44"/>
      <c r="AC48" s="44"/>
      <c r="AD48" s="44"/>
      <c r="AE48" s="44"/>
      <c r="AF48" s="44"/>
      <c r="AG48" s="17"/>
      <c r="AH48" s="17"/>
      <c r="AI48" s="17"/>
      <c r="AJ48" s="17"/>
      <c r="AK48" s="17"/>
      <c r="AL48" s="17"/>
    </row>
    <row r="49" spans="1:38" ht="96.75" hidden="1" customHeight="1" x14ac:dyDescent="0.25">
      <c r="A49" s="90"/>
      <c r="B49" s="99">
        <v>1217361</v>
      </c>
      <c r="C49" s="100" t="s">
        <v>49</v>
      </c>
      <c r="D49" s="165"/>
      <c r="E49" s="127">
        <f>E51+E50</f>
        <v>0</v>
      </c>
      <c r="F49" s="127">
        <f t="shared" ref="F49:V49" si="16">F51+F50</f>
        <v>0</v>
      </c>
      <c r="G49" s="127">
        <f t="shared" si="16"/>
        <v>0</v>
      </c>
      <c r="H49" s="127">
        <f t="shared" si="16"/>
        <v>0</v>
      </c>
      <c r="I49" s="127">
        <f t="shared" si="16"/>
        <v>0</v>
      </c>
      <c r="J49" s="127">
        <f t="shared" si="16"/>
        <v>0</v>
      </c>
      <c r="K49" s="127">
        <f t="shared" si="16"/>
        <v>0</v>
      </c>
      <c r="L49" s="127">
        <f t="shared" si="16"/>
        <v>0</v>
      </c>
      <c r="M49" s="127">
        <f t="shared" si="16"/>
        <v>0</v>
      </c>
      <c r="N49" s="127">
        <f t="shared" si="16"/>
        <v>0</v>
      </c>
      <c r="O49" s="127">
        <f t="shared" si="16"/>
        <v>0</v>
      </c>
      <c r="P49" s="127">
        <f t="shared" si="16"/>
        <v>0</v>
      </c>
      <c r="Q49" s="127">
        <f t="shared" si="16"/>
        <v>0</v>
      </c>
      <c r="R49" s="127">
        <f t="shared" si="16"/>
        <v>0</v>
      </c>
      <c r="S49" s="127">
        <f t="shared" si="16"/>
        <v>0</v>
      </c>
      <c r="T49" s="127">
        <f t="shared" si="16"/>
        <v>0</v>
      </c>
      <c r="U49" s="127">
        <f t="shared" si="16"/>
        <v>0</v>
      </c>
      <c r="V49" s="127">
        <f t="shared" si="16"/>
        <v>0</v>
      </c>
      <c r="W49" s="127">
        <f>W51+W50</f>
        <v>0</v>
      </c>
      <c r="X49" s="127">
        <f>X51+X50</f>
        <v>0</v>
      </c>
      <c r="Y49" s="203" t="e">
        <f t="shared" si="2"/>
        <v>#DIV/0!</v>
      </c>
      <c r="Z49" s="44"/>
      <c r="AA49" s="44"/>
      <c r="AB49" s="44"/>
      <c r="AC49" s="44"/>
      <c r="AD49" s="44"/>
      <c r="AE49" s="44"/>
      <c r="AF49" s="44"/>
      <c r="AG49" s="17"/>
      <c r="AH49" s="17"/>
      <c r="AI49" s="17"/>
      <c r="AJ49" s="17"/>
      <c r="AK49" s="17"/>
      <c r="AL49" s="17"/>
    </row>
    <row r="50" spans="1:38" ht="96.75" hidden="1" customHeight="1" x14ac:dyDescent="0.2">
      <c r="A50" s="160"/>
      <c r="B50" s="22">
        <v>3122</v>
      </c>
      <c r="C50" s="21" t="s">
        <v>42</v>
      </c>
      <c r="D50" s="114"/>
      <c r="E50" s="219"/>
      <c r="F50" s="199"/>
      <c r="G50" s="199"/>
      <c r="H50" s="200">
        <f>I50+V50</f>
        <v>0</v>
      </c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200">
        <f>J50+K50+L50+M50+N50</f>
        <v>0</v>
      </c>
      <c r="W50" s="162">
        <v>0</v>
      </c>
      <c r="X50" s="200">
        <f>E50-H50</f>
        <v>0</v>
      </c>
      <c r="Y50" s="203" t="e">
        <f t="shared" si="2"/>
        <v>#DIV/0!</v>
      </c>
      <c r="Z50" s="44"/>
      <c r="AA50" s="44"/>
      <c r="AB50" s="44"/>
      <c r="AC50" s="44"/>
      <c r="AD50" s="44"/>
      <c r="AE50" s="44"/>
      <c r="AF50" s="44"/>
      <c r="AG50" s="17"/>
      <c r="AH50" s="17"/>
      <c r="AI50" s="17"/>
      <c r="AJ50" s="17"/>
      <c r="AK50" s="17"/>
      <c r="AL50" s="17"/>
    </row>
    <row r="51" spans="1:38" ht="106.5" hidden="1" customHeight="1" x14ac:dyDescent="0.25">
      <c r="A51" s="160"/>
      <c r="B51" s="166">
        <v>3142</v>
      </c>
      <c r="C51" s="192" t="s">
        <v>63</v>
      </c>
      <c r="D51" s="138"/>
      <c r="E51" s="162"/>
      <c r="F51" s="200"/>
      <c r="G51" s="200"/>
      <c r="H51" s="200">
        <f>I51+V51</f>
        <v>0</v>
      </c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>
        <f>J51+K51+L51+M51+N51</f>
        <v>0</v>
      </c>
      <c r="W51" s="200"/>
      <c r="X51" s="200">
        <f>E51-H51</f>
        <v>0</v>
      </c>
      <c r="Y51" s="203" t="e">
        <f t="shared" si="2"/>
        <v>#DIV/0!</v>
      </c>
      <c r="Z51" s="44"/>
      <c r="AA51" s="44"/>
      <c r="AB51" s="44"/>
      <c r="AC51" s="44"/>
      <c r="AD51" s="44"/>
      <c r="AE51" s="44"/>
      <c r="AF51" s="44"/>
      <c r="AG51" s="17"/>
      <c r="AH51" s="17"/>
      <c r="AI51" s="17"/>
      <c r="AJ51" s="17"/>
      <c r="AK51" s="17"/>
      <c r="AL51" s="17"/>
    </row>
    <row r="52" spans="1:38" ht="39" customHeight="1" x14ac:dyDescent="0.35">
      <c r="A52" s="153">
        <v>11</v>
      </c>
      <c r="B52" s="154"/>
      <c r="C52" s="155"/>
      <c r="D52" s="157" t="s">
        <v>23</v>
      </c>
      <c r="E52" s="213">
        <f>E10+E24</f>
        <v>10154435</v>
      </c>
      <c r="F52" s="213">
        <f t="shared" ref="F52:X52" si="17">F10+F24</f>
        <v>0</v>
      </c>
      <c r="G52" s="213">
        <f t="shared" si="17"/>
        <v>0</v>
      </c>
      <c r="H52" s="213">
        <f t="shared" si="17"/>
        <v>0</v>
      </c>
      <c r="I52" s="213">
        <f t="shared" si="17"/>
        <v>0</v>
      </c>
      <c r="J52" s="213">
        <f t="shared" si="17"/>
        <v>0</v>
      </c>
      <c r="K52" s="213">
        <f t="shared" si="17"/>
        <v>0</v>
      </c>
      <c r="L52" s="213">
        <f t="shared" si="17"/>
        <v>0</v>
      </c>
      <c r="M52" s="213">
        <f t="shared" si="17"/>
        <v>0</v>
      </c>
      <c r="N52" s="213">
        <f t="shared" si="17"/>
        <v>0</v>
      </c>
      <c r="O52" s="213">
        <f t="shared" si="17"/>
        <v>0</v>
      </c>
      <c r="P52" s="213">
        <f t="shared" si="17"/>
        <v>0</v>
      </c>
      <c r="Q52" s="213">
        <f t="shared" si="17"/>
        <v>0</v>
      </c>
      <c r="R52" s="213">
        <f t="shared" si="17"/>
        <v>0</v>
      </c>
      <c r="S52" s="213">
        <f t="shared" si="17"/>
        <v>0</v>
      </c>
      <c r="T52" s="213">
        <f t="shared" si="17"/>
        <v>0</v>
      </c>
      <c r="U52" s="213">
        <f t="shared" si="17"/>
        <v>0</v>
      </c>
      <c r="V52" s="213">
        <f t="shared" si="17"/>
        <v>0</v>
      </c>
      <c r="W52" s="213">
        <f t="shared" si="17"/>
        <v>0</v>
      </c>
      <c r="X52" s="213">
        <f t="shared" si="17"/>
        <v>10154435</v>
      </c>
      <c r="Y52" s="203">
        <f t="shared" si="2"/>
        <v>0</v>
      </c>
      <c r="Z52" s="44"/>
      <c r="AA52" s="44"/>
      <c r="AB52" s="44"/>
      <c r="AC52" s="44"/>
      <c r="AD52" s="44"/>
      <c r="AE52" s="44"/>
      <c r="AF52" s="44"/>
      <c r="AG52" s="17"/>
      <c r="AH52" s="17"/>
      <c r="AI52" s="17"/>
      <c r="AJ52" s="17"/>
      <c r="AK52" s="17"/>
      <c r="AL52" s="17"/>
    </row>
    <row r="53" spans="1:38" ht="48.75" customHeight="1" x14ac:dyDescent="0.35">
      <c r="A53" s="143">
        <v>12</v>
      </c>
      <c r="B53" s="146" t="s">
        <v>34</v>
      </c>
      <c r="C53" s="248" t="s">
        <v>7</v>
      </c>
      <c r="D53" s="147"/>
      <c r="E53" s="214">
        <f>E54+E56+E60+E65+E68+E73+E80+E83+E85+E106</f>
        <v>5672728</v>
      </c>
      <c r="F53" s="214">
        <f t="shared" ref="F53:X53" si="18">F54+F56+F60+F65+F68+F73+F80+F83+F85+F106</f>
        <v>0</v>
      </c>
      <c r="G53" s="214">
        <f t="shared" si="18"/>
        <v>0</v>
      </c>
      <c r="H53" s="214">
        <f t="shared" si="18"/>
        <v>1433488</v>
      </c>
      <c r="I53" s="214">
        <f t="shared" si="18"/>
        <v>1433488</v>
      </c>
      <c r="J53" s="214">
        <f t="shared" si="18"/>
        <v>0</v>
      </c>
      <c r="K53" s="214">
        <f t="shared" si="18"/>
        <v>0</v>
      </c>
      <c r="L53" s="214">
        <f t="shared" si="18"/>
        <v>0</v>
      </c>
      <c r="M53" s="214">
        <f t="shared" si="18"/>
        <v>0</v>
      </c>
      <c r="N53" s="214">
        <f t="shared" si="18"/>
        <v>0</v>
      </c>
      <c r="O53" s="214">
        <f t="shared" si="18"/>
        <v>0</v>
      </c>
      <c r="P53" s="214">
        <f t="shared" si="18"/>
        <v>0</v>
      </c>
      <c r="Q53" s="214">
        <f t="shared" si="18"/>
        <v>0</v>
      </c>
      <c r="R53" s="214">
        <f t="shared" si="18"/>
        <v>0</v>
      </c>
      <c r="S53" s="214">
        <f t="shared" si="18"/>
        <v>0</v>
      </c>
      <c r="T53" s="214">
        <f t="shared" si="18"/>
        <v>0</v>
      </c>
      <c r="U53" s="214">
        <f t="shared" si="18"/>
        <v>0</v>
      </c>
      <c r="V53" s="214">
        <f t="shared" si="18"/>
        <v>0</v>
      </c>
      <c r="W53" s="214">
        <f t="shared" si="18"/>
        <v>1113788</v>
      </c>
      <c r="X53" s="214">
        <f t="shared" si="18"/>
        <v>4239240</v>
      </c>
      <c r="Y53" s="203">
        <f t="shared" si="2"/>
        <v>19.634080816143484</v>
      </c>
      <c r="Z53" s="44"/>
      <c r="AA53" s="44"/>
      <c r="AB53" s="44"/>
      <c r="AC53" s="44"/>
      <c r="AD53" s="44"/>
      <c r="AE53" s="44"/>
      <c r="AF53" s="44"/>
      <c r="AG53" s="17"/>
      <c r="AH53" s="17"/>
      <c r="AI53" s="17"/>
      <c r="AJ53" s="17"/>
      <c r="AK53" s="17"/>
      <c r="AL53" s="17"/>
    </row>
    <row r="54" spans="1:38" ht="92.25" customHeight="1" x14ac:dyDescent="0.3">
      <c r="A54" s="70">
        <v>13</v>
      </c>
      <c r="B54" s="71" t="s">
        <v>112</v>
      </c>
      <c r="C54" s="100" t="s">
        <v>35</v>
      </c>
      <c r="D54" s="69"/>
      <c r="E54" s="214">
        <f>E55</f>
        <v>296000</v>
      </c>
      <c r="F54" s="214">
        <f t="shared" ref="F54:X54" si="19">F55</f>
        <v>0</v>
      </c>
      <c r="G54" s="214">
        <f t="shared" si="19"/>
        <v>0</v>
      </c>
      <c r="H54" s="214">
        <f t="shared" si="19"/>
        <v>295816</v>
      </c>
      <c r="I54" s="214">
        <f t="shared" si="19"/>
        <v>295816</v>
      </c>
      <c r="J54" s="214">
        <f t="shared" si="19"/>
        <v>0</v>
      </c>
      <c r="K54" s="215">
        <f t="shared" si="19"/>
        <v>0</v>
      </c>
      <c r="L54" s="215">
        <f t="shared" si="19"/>
        <v>0</v>
      </c>
      <c r="M54" s="215">
        <f t="shared" si="19"/>
        <v>0</v>
      </c>
      <c r="N54" s="215">
        <f t="shared" si="19"/>
        <v>0</v>
      </c>
      <c r="O54" s="215">
        <f t="shared" si="19"/>
        <v>0</v>
      </c>
      <c r="P54" s="215">
        <f t="shared" si="19"/>
        <v>0</v>
      </c>
      <c r="Q54" s="215">
        <f t="shared" si="19"/>
        <v>0</v>
      </c>
      <c r="R54" s="215">
        <f t="shared" si="19"/>
        <v>0</v>
      </c>
      <c r="S54" s="215">
        <f t="shared" si="19"/>
        <v>0</v>
      </c>
      <c r="T54" s="215">
        <f t="shared" si="19"/>
        <v>0</v>
      </c>
      <c r="U54" s="215">
        <f t="shared" si="19"/>
        <v>0</v>
      </c>
      <c r="V54" s="214">
        <f t="shared" si="19"/>
        <v>0</v>
      </c>
      <c r="W54" s="214">
        <f t="shared" si="19"/>
        <v>295816</v>
      </c>
      <c r="X54" s="215">
        <f t="shared" si="19"/>
        <v>184</v>
      </c>
      <c r="Y54" s="203">
        <f t="shared" si="2"/>
        <v>99.937837837837833</v>
      </c>
      <c r="Z54" s="44"/>
      <c r="AA54" s="44"/>
      <c r="AB54" s="44"/>
      <c r="AC54" s="44"/>
      <c r="AD54" s="44"/>
      <c r="AE54" s="44"/>
      <c r="AF54" s="44"/>
      <c r="AG54" s="17"/>
      <c r="AH54" s="17"/>
      <c r="AI54" s="17"/>
      <c r="AJ54" s="17"/>
      <c r="AK54" s="17"/>
      <c r="AL54" s="17"/>
    </row>
    <row r="55" spans="1:38" s="84" customFormat="1" ht="60.75" customHeight="1" x14ac:dyDescent="0.4">
      <c r="A55" s="48">
        <v>14</v>
      </c>
      <c r="B55" s="46" t="s">
        <v>18</v>
      </c>
      <c r="C55" s="21" t="s">
        <v>4</v>
      </c>
      <c r="D55" s="295" t="s">
        <v>218</v>
      </c>
      <c r="E55" s="216">
        <v>296000</v>
      </c>
      <c r="F55" s="217"/>
      <c r="G55" s="217"/>
      <c r="H55" s="212">
        <f>I55+V55</f>
        <v>295816</v>
      </c>
      <c r="I55" s="212">
        <v>295816</v>
      </c>
      <c r="J55" s="216"/>
      <c r="K55" s="225"/>
      <c r="L55" s="216"/>
      <c r="M55" s="216"/>
      <c r="N55" s="216"/>
      <c r="O55" s="216"/>
      <c r="P55" s="216"/>
      <c r="Q55" s="216"/>
      <c r="R55" s="217"/>
      <c r="S55" s="217"/>
      <c r="T55" s="217"/>
      <c r="U55" s="217"/>
      <c r="V55" s="216">
        <f>J55+K55+L55+M55+N55+O55+P55</f>
        <v>0</v>
      </c>
      <c r="W55" s="200">
        <v>295816</v>
      </c>
      <c r="X55" s="212">
        <f>E55-H55</f>
        <v>184</v>
      </c>
      <c r="Y55" s="203">
        <f t="shared" si="2"/>
        <v>99.937837837837833</v>
      </c>
      <c r="Z55" s="51"/>
      <c r="AA55" s="51"/>
      <c r="AB55" s="51"/>
      <c r="AC55" s="51"/>
      <c r="AD55" s="51"/>
      <c r="AE55" s="51"/>
      <c r="AF55" s="51"/>
      <c r="AG55" s="83"/>
      <c r="AH55" s="83"/>
      <c r="AI55" s="83"/>
      <c r="AJ55" s="83"/>
      <c r="AK55" s="83"/>
      <c r="AL55" s="83"/>
    </row>
    <row r="56" spans="1:38" s="170" customFormat="1" ht="87.75" customHeight="1" x14ac:dyDescent="0.25">
      <c r="A56" s="90">
        <v>15</v>
      </c>
      <c r="B56" s="182" t="s">
        <v>84</v>
      </c>
      <c r="C56" s="100" t="s">
        <v>81</v>
      </c>
      <c r="D56" s="168"/>
      <c r="E56" s="218">
        <f>E57+E58+E59</f>
        <v>1166550</v>
      </c>
      <c r="F56" s="218">
        <f t="shared" ref="F56:X56" si="20">F57+F58+F59</f>
        <v>0</v>
      </c>
      <c r="G56" s="218">
        <f t="shared" si="20"/>
        <v>0</v>
      </c>
      <c r="H56" s="218">
        <f t="shared" si="20"/>
        <v>714270</v>
      </c>
      <c r="I56" s="218">
        <f t="shared" si="20"/>
        <v>714270</v>
      </c>
      <c r="J56" s="218">
        <f t="shared" si="20"/>
        <v>0</v>
      </c>
      <c r="K56" s="218">
        <f t="shared" si="20"/>
        <v>0</v>
      </c>
      <c r="L56" s="218">
        <f t="shared" si="20"/>
        <v>0</v>
      </c>
      <c r="M56" s="218">
        <f t="shared" si="20"/>
        <v>0</v>
      </c>
      <c r="N56" s="218">
        <f t="shared" si="20"/>
        <v>0</v>
      </c>
      <c r="O56" s="218">
        <f t="shared" si="20"/>
        <v>0</v>
      </c>
      <c r="P56" s="218">
        <f t="shared" si="20"/>
        <v>0</v>
      </c>
      <c r="Q56" s="218">
        <f t="shared" si="20"/>
        <v>0</v>
      </c>
      <c r="R56" s="218">
        <f t="shared" si="20"/>
        <v>0</v>
      </c>
      <c r="S56" s="218">
        <f t="shared" si="20"/>
        <v>0</v>
      </c>
      <c r="T56" s="218">
        <f t="shared" si="20"/>
        <v>0</v>
      </c>
      <c r="U56" s="218">
        <f t="shared" si="20"/>
        <v>0</v>
      </c>
      <c r="V56" s="218">
        <f t="shared" si="20"/>
        <v>0</v>
      </c>
      <c r="W56" s="218">
        <f t="shared" si="20"/>
        <v>394570</v>
      </c>
      <c r="X56" s="218">
        <f t="shared" si="20"/>
        <v>452280</v>
      </c>
      <c r="Y56" s="203">
        <f t="shared" si="2"/>
        <v>33.823668081093821</v>
      </c>
      <c r="Z56" s="167"/>
      <c r="AA56" s="167"/>
      <c r="AB56" s="167"/>
      <c r="AC56" s="167"/>
      <c r="AD56" s="167"/>
      <c r="AE56" s="167"/>
      <c r="AF56" s="167"/>
      <c r="AG56" s="169"/>
      <c r="AH56" s="169"/>
      <c r="AI56" s="169"/>
      <c r="AJ56" s="169"/>
      <c r="AK56" s="169"/>
      <c r="AL56" s="169"/>
    </row>
    <row r="57" spans="1:38" s="84" customFormat="1" ht="159" customHeight="1" x14ac:dyDescent="0.4">
      <c r="A57" s="48">
        <v>16</v>
      </c>
      <c r="B57" s="79">
        <v>3210</v>
      </c>
      <c r="C57" s="135" t="s">
        <v>66</v>
      </c>
      <c r="D57" s="295" t="s">
        <v>211</v>
      </c>
      <c r="E57" s="216">
        <v>1157850</v>
      </c>
      <c r="F57" s="217"/>
      <c r="G57" s="217"/>
      <c r="H57" s="212">
        <f>I57+V57</f>
        <v>705570</v>
      </c>
      <c r="I57" s="212">
        <v>705570</v>
      </c>
      <c r="J57" s="216"/>
      <c r="K57" s="225"/>
      <c r="L57" s="216"/>
      <c r="M57" s="216"/>
      <c r="N57" s="216"/>
      <c r="O57" s="216"/>
      <c r="P57" s="216"/>
      <c r="Q57" s="216"/>
      <c r="R57" s="217"/>
      <c r="S57" s="217"/>
      <c r="T57" s="217"/>
      <c r="U57" s="217"/>
      <c r="V57" s="216">
        <f>J57+K57+L57+M57+N57+O57+P57</f>
        <v>0</v>
      </c>
      <c r="W57" s="200">
        <v>385870</v>
      </c>
      <c r="X57" s="212">
        <f>E57-H57</f>
        <v>452280</v>
      </c>
      <c r="Y57" s="203">
        <f t="shared" si="2"/>
        <v>33.326423975471776</v>
      </c>
      <c r="Z57" s="51"/>
      <c r="AA57" s="51"/>
      <c r="AB57" s="51"/>
      <c r="AC57" s="51"/>
      <c r="AD57" s="51"/>
      <c r="AE57" s="51"/>
      <c r="AF57" s="51"/>
      <c r="AG57" s="83"/>
      <c r="AH57" s="83"/>
      <c r="AI57" s="83"/>
      <c r="AJ57" s="83"/>
      <c r="AK57" s="83"/>
      <c r="AL57" s="83"/>
    </row>
    <row r="58" spans="1:38" s="84" customFormat="1" ht="48.75" customHeight="1" x14ac:dyDescent="0.25">
      <c r="A58" s="48">
        <v>17</v>
      </c>
      <c r="B58" s="177">
        <v>3210</v>
      </c>
      <c r="C58" s="135" t="s">
        <v>66</v>
      </c>
      <c r="D58" s="296" t="s">
        <v>166</v>
      </c>
      <c r="E58" s="216">
        <v>8700</v>
      </c>
      <c r="F58" s="217"/>
      <c r="G58" s="217"/>
      <c r="H58" s="212">
        <f>I58+V58</f>
        <v>8700</v>
      </c>
      <c r="I58" s="212">
        <v>8700</v>
      </c>
      <c r="J58" s="216"/>
      <c r="K58" s="225"/>
      <c r="L58" s="216"/>
      <c r="M58" s="216"/>
      <c r="N58" s="216"/>
      <c r="O58" s="216"/>
      <c r="P58" s="216"/>
      <c r="Q58" s="216"/>
      <c r="R58" s="217"/>
      <c r="S58" s="217"/>
      <c r="T58" s="217"/>
      <c r="U58" s="217"/>
      <c r="V58" s="216">
        <f>J58+K58+L58+M58+N58+O58+P58</f>
        <v>0</v>
      </c>
      <c r="W58" s="200">
        <v>8700</v>
      </c>
      <c r="X58" s="212">
        <f>E58-H58</f>
        <v>0</v>
      </c>
      <c r="Y58" s="203">
        <f t="shared" si="2"/>
        <v>100</v>
      </c>
      <c r="Z58" s="51"/>
      <c r="AA58" s="51"/>
      <c r="AB58" s="51"/>
      <c r="AC58" s="51"/>
      <c r="AD58" s="51"/>
      <c r="AE58" s="51"/>
      <c r="AF58" s="51"/>
      <c r="AG58" s="83"/>
      <c r="AH58" s="83"/>
      <c r="AI58" s="83"/>
      <c r="AJ58" s="83"/>
      <c r="AK58" s="83"/>
      <c r="AL58" s="83"/>
    </row>
    <row r="59" spans="1:38" s="84" customFormat="1" ht="278.25" hidden="1" customHeight="1" x14ac:dyDescent="0.25">
      <c r="A59" s="48"/>
      <c r="B59" s="79">
        <v>3210</v>
      </c>
      <c r="C59" s="135" t="s">
        <v>66</v>
      </c>
      <c r="D59" s="176"/>
      <c r="E59" s="216"/>
      <c r="F59" s="217"/>
      <c r="G59" s="217"/>
      <c r="H59" s="212">
        <f>I59+V59</f>
        <v>0</v>
      </c>
      <c r="I59" s="212"/>
      <c r="J59" s="216"/>
      <c r="K59" s="225"/>
      <c r="L59" s="216"/>
      <c r="M59" s="216"/>
      <c r="N59" s="216"/>
      <c r="O59" s="216"/>
      <c r="P59" s="216"/>
      <c r="Q59" s="216"/>
      <c r="R59" s="217"/>
      <c r="S59" s="217"/>
      <c r="T59" s="217"/>
      <c r="U59" s="217"/>
      <c r="V59" s="216">
        <f>J59+K59+L59+M59+N59+O59+P59</f>
        <v>0</v>
      </c>
      <c r="W59" s="245"/>
      <c r="X59" s="212">
        <f>E59-H59</f>
        <v>0</v>
      </c>
      <c r="Y59" s="203" t="e">
        <f t="shared" si="2"/>
        <v>#DIV/0!</v>
      </c>
      <c r="Z59" s="51"/>
      <c r="AA59" s="51"/>
      <c r="AB59" s="51"/>
      <c r="AC59" s="51"/>
      <c r="AD59" s="51"/>
      <c r="AE59" s="51"/>
      <c r="AF59" s="51"/>
      <c r="AG59" s="83"/>
      <c r="AH59" s="83"/>
      <c r="AI59" s="83"/>
      <c r="AJ59" s="83"/>
      <c r="AK59" s="83"/>
      <c r="AL59" s="83"/>
    </row>
    <row r="60" spans="1:38" s="84" customFormat="1" ht="39.75" customHeight="1" x14ac:dyDescent="0.4">
      <c r="A60" s="90">
        <v>18</v>
      </c>
      <c r="B60" s="93" t="s">
        <v>64</v>
      </c>
      <c r="C60" s="140" t="s">
        <v>65</v>
      </c>
      <c r="D60" s="110"/>
      <c r="E60" s="218">
        <f>E61+E62+E63+E64</f>
        <v>1479802</v>
      </c>
      <c r="F60" s="218">
        <f t="shared" ref="F60:X60" si="21">F61+F62+F63+F64</f>
        <v>0</v>
      </c>
      <c r="G60" s="218">
        <f t="shared" si="21"/>
        <v>0</v>
      </c>
      <c r="H60" s="218">
        <f t="shared" si="21"/>
        <v>0</v>
      </c>
      <c r="I60" s="218">
        <f t="shared" si="21"/>
        <v>0</v>
      </c>
      <c r="J60" s="218">
        <f t="shared" si="21"/>
        <v>0</v>
      </c>
      <c r="K60" s="218">
        <f t="shared" si="21"/>
        <v>0</v>
      </c>
      <c r="L60" s="218">
        <f t="shared" si="21"/>
        <v>0</v>
      </c>
      <c r="M60" s="218">
        <f t="shared" si="21"/>
        <v>0</v>
      </c>
      <c r="N60" s="218">
        <f t="shared" si="21"/>
        <v>0</v>
      </c>
      <c r="O60" s="218">
        <f t="shared" si="21"/>
        <v>0</v>
      </c>
      <c r="P60" s="218">
        <f t="shared" si="21"/>
        <v>0</v>
      </c>
      <c r="Q60" s="218">
        <f t="shared" si="21"/>
        <v>0</v>
      </c>
      <c r="R60" s="218">
        <f t="shared" si="21"/>
        <v>0</v>
      </c>
      <c r="S60" s="218">
        <f t="shared" si="21"/>
        <v>0</v>
      </c>
      <c r="T60" s="218">
        <f t="shared" si="21"/>
        <v>0</v>
      </c>
      <c r="U60" s="218">
        <f t="shared" si="21"/>
        <v>0</v>
      </c>
      <c r="V60" s="218">
        <f t="shared" si="21"/>
        <v>0</v>
      </c>
      <c r="W60" s="218">
        <f t="shared" si="21"/>
        <v>0</v>
      </c>
      <c r="X60" s="218">
        <f t="shared" si="21"/>
        <v>1479802</v>
      </c>
      <c r="Y60" s="203">
        <f t="shared" si="2"/>
        <v>0</v>
      </c>
      <c r="Z60" s="51"/>
      <c r="AA60" s="51"/>
      <c r="AB60" s="51"/>
      <c r="AC60" s="51"/>
      <c r="AD60" s="51"/>
      <c r="AE60" s="51"/>
      <c r="AF60" s="51"/>
      <c r="AG60" s="83"/>
      <c r="AH60" s="83"/>
      <c r="AI60" s="83"/>
      <c r="AJ60" s="83"/>
      <c r="AK60" s="83"/>
      <c r="AL60" s="83"/>
    </row>
    <row r="61" spans="1:38" s="84" customFormat="1" ht="51" customHeight="1" x14ac:dyDescent="0.4">
      <c r="A61" s="48">
        <v>19</v>
      </c>
      <c r="B61" s="46" t="s">
        <v>30</v>
      </c>
      <c r="C61" s="135" t="s">
        <v>66</v>
      </c>
      <c r="D61" s="262" t="s">
        <v>118</v>
      </c>
      <c r="E61" s="216">
        <v>1479802</v>
      </c>
      <c r="F61" s="217"/>
      <c r="G61" s="217"/>
      <c r="H61" s="212">
        <f>I61+V61</f>
        <v>0</v>
      </c>
      <c r="I61" s="212"/>
      <c r="J61" s="216"/>
      <c r="K61" s="225"/>
      <c r="L61" s="216"/>
      <c r="M61" s="216"/>
      <c r="N61" s="216"/>
      <c r="O61" s="216"/>
      <c r="P61" s="216"/>
      <c r="Q61" s="216"/>
      <c r="R61" s="217"/>
      <c r="S61" s="217"/>
      <c r="T61" s="217"/>
      <c r="U61" s="217"/>
      <c r="V61" s="216">
        <f>J61+K61+L61+M61+N61+O61+P61+Q61+R61</f>
        <v>0</v>
      </c>
      <c r="W61" s="200">
        <v>0</v>
      </c>
      <c r="X61" s="212">
        <f>E61-H61</f>
        <v>1479802</v>
      </c>
      <c r="Y61" s="203">
        <f t="shared" si="2"/>
        <v>0</v>
      </c>
      <c r="Z61" s="51"/>
      <c r="AA61" s="51"/>
      <c r="AB61" s="51"/>
      <c r="AC61" s="51"/>
      <c r="AD61" s="51"/>
      <c r="AE61" s="51"/>
      <c r="AF61" s="51"/>
      <c r="AG61" s="83"/>
      <c r="AH61" s="83"/>
      <c r="AI61" s="83"/>
      <c r="AJ61" s="83"/>
      <c r="AK61" s="83"/>
      <c r="AL61" s="83"/>
    </row>
    <row r="62" spans="1:38" s="84" customFormat="1" ht="60.75" hidden="1" customHeight="1" x14ac:dyDescent="0.25">
      <c r="A62" s="48"/>
      <c r="B62" s="46" t="s">
        <v>30</v>
      </c>
      <c r="C62" s="135" t="s">
        <v>66</v>
      </c>
      <c r="D62" s="193"/>
      <c r="E62" s="216"/>
      <c r="F62" s="217"/>
      <c r="G62" s="217"/>
      <c r="H62" s="212">
        <f>I62+V62</f>
        <v>0</v>
      </c>
      <c r="I62" s="212"/>
      <c r="J62" s="216"/>
      <c r="K62" s="225"/>
      <c r="L62" s="216"/>
      <c r="M62" s="216"/>
      <c r="N62" s="216"/>
      <c r="O62" s="216"/>
      <c r="P62" s="216"/>
      <c r="Q62" s="216"/>
      <c r="R62" s="217"/>
      <c r="S62" s="217"/>
      <c r="T62" s="217"/>
      <c r="U62" s="217"/>
      <c r="V62" s="216">
        <f>J62+K62+L62+M62+N62+O62+P62+Q62+R62</f>
        <v>0</v>
      </c>
      <c r="W62" s="245"/>
      <c r="X62" s="212">
        <f>E62-H62</f>
        <v>0</v>
      </c>
      <c r="Y62" s="203" t="e">
        <f t="shared" si="2"/>
        <v>#DIV/0!</v>
      </c>
      <c r="Z62" s="51"/>
      <c r="AA62" s="51"/>
      <c r="AB62" s="51"/>
      <c r="AC62" s="51"/>
      <c r="AD62" s="51"/>
      <c r="AE62" s="51"/>
      <c r="AF62" s="51"/>
      <c r="AG62" s="83"/>
      <c r="AH62" s="83"/>
      <c r="AI62" s="83"/>
      <c r="AJ62" s="83"/>
      <c r="AK62" s="83"/>
      <c r="AL62" s="83"/>
    </row>
    <row r="63" spans="1:38" s="84" customFormat="1" ht="62.25" hidden="1" customHeight="1" x14ac:dyDescent="0.25">
      <c r="A63" s="48"/>
      <c r="B63" s="46"/>
      <c r="C63" s="135"/>
      <c r="D63" s="194"/>
      <c r="E63" s="216"/>
      <c r="F63" s="217"/>
      <c r="G63" s="217"/>
      <c r="H63" s="212">
        <f>I63+V63</f>
        <v>0</v>
      </c>
      <c r="I63" s="212"/>
      <c r="J63" s="216"/>
      <c r="K63" s="225"/>
      <c r="L63" s="216"/>
      <c r="M63" s="216"/>
      <c r="N63" s="216"/>
      <c r="O63" s="216"/>
      <c r="P63" s="216"/>
      <c r="Q63" s="216"/>
      <c r="R63" s="217"/>
      <c r="S63" s="217"/>
      <c r="T63" s="217"/>
      <c r="U63" s="217"/>
      <c r="V63" s="216">
        <f>J63+K63+L63+M63+N63+O63+P63+Q63+R63</f>
        <v>0</v>
      </c>
      <c r="W63" s="245"/>
      <c r="X63" s="212">
        <f>E63-H63</f>
        <v>0</v>
      </c>
      <c r="Y63" s="203" t="e">
        <f t="shared" si="2"/>
        <v>#DIV/0!</v>
      </c>
      <c r="Z63" s="51"/>
      <c r="AA63" s="51"/>
      <c r="AB63" s="51"/>
      <c r="AC63" s="51"/>
      <c r="AD63" s="51"/>
      <c r="AE63" s="51"/>
      <c r="AF63" s="51"/>
      <c r="AG63" s="83"/>
      <c r="AH63" s="83"/>
      <c r="AI63" s="83"/>
      <c r="AJ63" s="83"/>
      <c r="AK63" s="83"/>
      <c r="AL63" s="83"/>
    </row>
    <row r="64" spans="1:38" s="84" customFormat="1" ht="62.25" hidden="1" customHeight="1" x14ac:dyDescent="0.25">
      <c r="A64" s="48"/>
      <c r="B64" s="46" t="s">
        <v>30</v>
      </c>
      <c r="C64" s="135" t="s">
        <v>66</v>
      </c>
      <c r="D64" s="193"/>
      <c r="E64" s="216"/>
      <c r="F64" s="217"/>
      <c r="G64" s="217"/>
      <c r="H64" s="212">
        <f>I64+V64</f>
        <v>0</v>
      </c>
      <c r="I64" s="212"/>
      <c r="J64" s="216"/>
      <c r="K64" s="225"/>
      <c r="L64" s="216"/>
      <c r="M64" s="216"/>
      <c r="N64" s="216"/>
      <c r="O64" s="216"/>
      <c r="P64" s="216"/>
      <c r="Q64" s="216"/>
      <c r="R64" s="217"/>
      <c r="S64" s="217"/>
      <c r="T64" s="217"/>
      <c r="U64" s="217"/>
      <c r="V64" s="216">
        <f>J64+K64+L64+M64+N64+O64+P64+Q64+R64</f>
        <v>0</v>
      </c>
      <c r="W64" s="245"/>
      <c r="X64" s="212">
        <f>E64-H64</f>
        <v>0</v>
      </c>
      <c r="Y64" s="203" t="e">
        <f t="shared" si="2"/>
        <v>#DIV/0!</v>
      </c>
      <c r="Z64" s="51"/>
      <c r="AA64" s="51"/>
      <c r="AB64" s="51"/>
      <c r="AC64" s="51"/>
      <c r="AD64" s="51"/>
      <c r="AE64" s="51"/>
      <c r="AF64" s="51"/>
      <c r="AG64" s="83"/>
      <c r="AH64" s="83"/>
      <c r="AI64" s="83"/>
      <c r="AJ64" s="83"/>
      <c r="AK64" s="83"/>
      <c r="AL64" s="83"/>
    </row>
    <row r="65" spans="1:38" s="84" customFormat="1" ht="62.25" customHeight="1" x14ac:dyDescent="0.25">
      <c r="A65" s="48">
        <v>20</v>
      </c>
      <c r="B65" s="182" t="s">
        <v>100</v>
      </c>
      <c r="C65" s="266" t="s">
        <v>101</v>
      </c>
      <c r="D65" s="237"/>
      <c r="E65" s="218">
        <f>E66+E67</f>
        <v>320600</v>
      </c>
      <c r="F65" s="218">
        <f t="shared" ref="F65:X65" si="22">F66+F67</f>
        <v>0</v>
      </c>
      <c r="G65" s="218">
        <f t="shared" si="22"/>
        <v>0</v>
      </c>
      <c r="H65" s="218">
        <f t="shared" si="22"/>
        <v>299826</v>
      </c>
      <c r="I65" s="218">
        <f t="shared" si="22"/>
        <v>299826</v>
      </c>
      <c r="J65" s="218">
        <f t="shared" si="22"/>
        <v>0</v>
      </c>
      <c r="K65" s="218">
        <f t="shared" si="22"/>
        <v>0</v>
      </c>
      <c r="L65" s="218">
        <f t="shared" si="22"/>
        <v>0</v>
      </c>
      <c r="M65" s="218">
        <f t="shared" si="22"/>
        <v>0</v>
      </c>
      <c r="N65" s="218">
        <f t="shared" si="22"/>
        <v>0</v>
      </c>
      <c r="O65" s="218">
        <f t="shared" si="22"/>
        <v>0</v>
      </c>
      <c r="P65" s="218">
        <f t="shared" si="22"/>
        <v>0</v>
      </c>
      <c r="Q65" s="218">
        <f t="shared" si="22"/>
        <v>0</v>
      </c>
      <c r="R65" s="218">
        <f t="shared" si="22"/>
        <v>0</v>
      </c>
      <c r="S65" s="218">
        <f t="shared" si="22"/>
        <v>0</v>
      </c>
      <c r="T65" s="218">
        <f t="shared" si="22"/>
        <v>0</v>
      </c>
      <c r="U65" s="218">
        <f t="shared" si="22"/>
        <v>0</v>
      </c>
      <c r="V65" s="218">
        <f t="shared" si="22"/>
        <v>0</v>
      </c>
      <c r="W65" s="218">
        <f t="shared" si="22"/>
        <v>299826</v>
      </c>
      <c r="X65" s="218">
        <f t="shared" si="22"/>
        <v>20774</v>
      </c>
      <c r="Y65" s="203">
        <f t="shared" si="2"/>
        <v>93.520274485339982</v>
      </c>
      <c r="Z65" s="51"/>
      <c r="AA65" s="51"/>
      <c r="AB65" s="51"/>
      <c r="AC65" s="51"/>
      <c r="AD65" s="51"/>
      <c r="AE65" s="51"/>
      <c r="AF65" s="51"/>
      <c r="AG65" s="83"/>
      <c r="AH65" s="83"/>
      <c r="AI65" s="83"/>
      <c r="AJ65" s="83"/>
      <c r="AK65" s="83"/>
      <c r="AL65" s="83"/>
    </row>
    <row r="66" spans="1:38" s="84" customFormat="1" ht="90" customHeight="1" x14ac:dyDescent="0.4">
      <c r="A66" s="48">
        <v>21</v>
      </c>
      <c r="B66" s="46" t="s">
        <v>30</v>
      </c>
      <c r="C66" s="243" t="s">
        <v>66</v>
      </c>
      <c r="D66" s="262" t="s">
        <v>117</v>
      </c>
      <c r="E66" s="216">
        <v>320600</v>
      </c>
      <c r="F66" s="217"/>
      <c r="G66" s="217"/>
      <c r="H66" s="212">
        <f>I66+V66</f>
        <v>299826</v>
      </c>
      <c r="I66" s="212">
        <v>299826</v>
      </c>
      <c r="J66" s="216"/>
      <c r="K66" s="225"/>
      <c r="L66" s="216"/>
      <c r="M66" s="216"/>
      <c r="N66" s="216"/>
      <c r="O66" s="216"/>
      <c r="P66" s="216"/>
      <c r="Q66" s="216"/>
      <c r="R66" s="217"/>
      <c r="S66" s="217"/>
      <c r="T66" s="217"/>
      <c r="U66" s="217"/>
      <c r="V66" s="216">
        <f>J66+K66+L66</f>
        <v>0</v>
      </c>
      <c r="W66" s="200">
        <v>299826</v>
      </c>
      <c r="X66" s="212">
        <f>E66-H66</f>
        <v>20774</v>
      </c>
      <c r="Y66" s="203">
        <f t="shared" si="2"/>
        <v>93.520274485339982</v>
      </c>
      <c r="Z66" s="51"/>
      <c r="AA66" s="51"/>
      <c r="AB66" s="51"/>
      <c r="AC66" s="51"/>
      <c r="AD66" s="51"/>
      <c r="AE66" s="51"/>
      <c r="AF66" s="51"/>
      <c r="AG66" s="83"/>
      <c r="AH66" s="83"/>
      <c r="AI66" s="83"/>
      <c r="AJ66" s="83"/>
      <c r="AK66" s="83"/>
      <c r="AL66" s="83"/>
    </row>
    <row r="67" spans="1:38" s="84" customFormat="1" ht="86.25" hidden="1" customHeight="1" x14ac:dyDescent="0.25">
      <c r="A67" s="48"/>
      <c r="B67" s="46"/>
      <c r="C67" s="254" t="s">
        <v>66</v>
      </c>
      <c r="D67" s="179"/>
      <c r="E67" s="216"/>
      <c r="F67" s="217"/>
      <c r="G67" s="217"/>
      <c r="H67" s="212">
        <f>I67+V67</f>
        <v>0</v>
      </c>
      <c r="I67" s="212"/>
      <c r="J67" s="216"/>
      <c r="K67" s="225"/>
      <c r="L67" s="216"/>
      <c r="M67" s="216"/>
      <c r="N67" s="216"/>
      <c r="O67" s="216"/>
      <c r="P67" s="216"/>
      <c r="Q67" s="216"/>
      <c r="R67" s="217"/>
      <c r="S67" s="217"/>
      <c r="T67" s="217"/>
      <c r="U67" s="217"/>
      <c r="V67" s="216">
        <f>J67+K67+L67</f>
        <v>0</v>
      </c>
      <c r="W67" s="245">
        <v>0</v>
      </c>
      <c r="X67" s="212">
        <f>E67-H67</f>
        <v>0</v>
      </c>
      <c r="Y67" s="203" t="e">
        <f t="shared" si="2"/>
        <v>#DIV/0!</v>
      </c>
      <c r="Z67" s="51"/>
      <c r="AA67" s="51"/>
      <c r="AB67" s="51"/>
      <c r="AC67" s="51"/>
      <c r="AD67" s="51"/>
      <c r="AE67" s="51"/>
      <c r="AF67" s="51"/>
      <c r="AG67" s="83"/>
      <c r="AH67" s="83"/>
      <c r="AI67" s="83"/>
      <c r="AJ67" s="83"/>
      <c r="AK67" s="83"/>
      <c r="AL67" s="83"/>
    </row>
    <row r="68" spans="1:38" s="84" customFormat="1" ht="97.5" customHeight="1" x14ac:dyDescent="0.4">
      <c r="A68" s="90">
        <v>22</v>
      </c>
      <c r="B68" s="182" t="s">
        <v>113</v>
      </c>
      <c r="C68" s="140" t="s">
        <v>114</v>
      </c>
      <c r="D68" s="264"/>
      <c r="E68" s="218">
        <f>E69+E72</f>
        <v>50480</v>
      </c>
      <c r="F68" s="218">
        <f t="shared" ref="F68:Y68" si="23">F69+F72</f>
        <v>0</v>
      </c>
      <c r="G68" s="218">
        <f t="shared" si="23"/>
        <v>0</v>
      </c>
      <c r="H68" s="218">
        <f t="shared" si="23"/>
        <v>12980</v>
      </c>
      <c r="I68" s="218">
        <f t="shared" si="23"/>
        <v>12980</v>
      </c>
      <c r="J68" s="218">
        <f t="shared" si="23"/>
        <v>0</v>
      </c>
      <c r="K68" s="218">
        <f t="shared" si="23"/>
        <v>0</v>
      </c>
      <c r="L68" s="218">
        <f t="shared" si="23"/>
        <v>0</v>
      </c>
      <c r="M68" s="218">
        <f t="shared" si="23"/>
        <v>0</v>
      </c>
      <c r="N68" s="218">
        <f t="shared" si="23"/>
        <v>0</v>
      </c>
      <c r="O68" s="218">
        <f t="shared" si="23"/>
        <v>0</v>
      </c>
      <c r="P68" s="218">
        <f t="shared" si="23"/>
        <v>0</v>
      </c>
      <c r="Q68" s="218">
        <f t="shared" si="23"/>
        <v>0</v>
      </c>
      <c r="R68" s="218">
        <f t="shared" si="23"/>
        <v>0</v>
      </c>
      <c r="S68" s="218">
        <f t="shared" si="23"/>
        <v>0</v>
      </c>
      <c r="T68" s="218">
        <f t="shared" si="23"/>
        <v>0</v>
      </c>
      <c r="U68" s="218">
        <f t="shared" si="23"/>
        <v>0</v>
      </c>
      <c r="V68" s="218">
        <f t="shared" si="23"/>
        <v>0</v>
      </c>
      <c r="W68" s="218">
        <f t="shared" si="23"/>
        <v>12980</v>
      </c>
      <c r="X68" s="218">
        <f t="shared" si="23"/>
        <v>37500</v>
      </c>
      <c r="Y68" s="218">
        <f t="shared" si="23"/>
        <v>100</v>
      </c>
      <c r="Z68" s="51"/>
      <c r="AA68" s="51"/>
      <c r="AB68" s="51"/>
      <c r="AC68" s="51"/>
      <c r="AD68" s="51"/>
      <c r="AE68" s="51"/>
      <c r="AF68" s="51"/>
      <c r="AG68" s="83"/>
      <c r="AH68" s="83"/>
      <c r="AI68" s="83"/>
      <c r="AJ68" s="83"/>
      <c r="AK68" s="83"/>
      <c r="AL68" s="83"/>
    </row>
    <row r="69" spans="1:38" s="84" customFormat="1" ht="95.25" customHeight="1" x14ac:dyDescent="0.4">
      <c r="A69" s="48">
        <v>23</v>
      </c>
      <c r="B69" s="46" t="s">
        <v>30</v>
      </c>
      <c r="C69" s="243" t="s">
        <v>66</v>
      </c>
      <c r="D69" s="262" t="s">
        <v>167</v>
      </c>
      <c r="E69" s="216">
        <v>12980</v>
      </c>
      <c r="F69" s="217"/>
      <c r="G69" s="217"/>
      <c r="H69" s="212">
        <f>I69+V69</f>
        <v>12980</v>
      </c>
      <c r="I69" s="212">
        <v>12980</v>
      </c>
      <c r="J69" s="216"/>
      <c r="K69" s="225"/>
      <c r="L69" s="216"/>
      <c r="M69" s="216"/>
      <c r="N69" s="216"/>
      <c r="O69" s="216"/>
      <c r="P69" s="216"/>
      <c r="Q69" s="216"/>
      <c r="R69" s="217"/>
      <c r="S69" s="217"/>
      <c r="T69" s="217"/>
      <c r="U69" s="217"/>
      <c r="V69" s="216">
        <f>K69+L69+M69+N69+O69+J69</f>
        <v>0</v>
      </c>
      <c r="W69" s="200">
        <v>12980</v>
      </c>
      <c r="X69" s="212">
        <f>E69-H69</f>
        <v>0</v>
      </c>
      <c r="Y69" s="203">
        <f t="shared" si="2"/>
        <v>100</v>
      </c>
      <c r="Z69" s="51"/>
      <c r="AA69" s="51"/>
      <c r="AB69" s="51"/>
      <c r="AC69" s="51"/>
      <c r="AD69" s="51"/>
      <c r="AE69" s="51"/>
      <c r="AF69" s="51"/>
      <c r="AG69" s="83"/>
      <c r="AH69" s="83"/>
      <c r="AI69" s="83"/>
      <c r="AJ69" s="83"/>
      <c r="AK69" s="83"/>
      <c r="AL69" s="83"/>
    </row>
    <row r="70" spans="1:38" s="84" customFormat="1" ht="86.25" hidden="1" customHeight="1" x14ac:dyDescent="0.25">
      <c r="A70" s="90"/>
      <c r="B70" s="46" t="s">
        <v>168</v>
      </c>
      <c r="C70" s="140" t="s">
        <v>97</v>
      </c>
      <c r="D70" s="235"/>
      <c r="E70" s="218">
        <f>E71</f>
        <v>0</v>
      </c>
      <c r="F70" s="218">
        <f t="shared" ref="F70:W70" si="24">F71</f>
        <v>0</v>
      </c>
      <c r="G70" s="218">
        <f t="shared" si="24"/>
        <v>0</v>
      </c>
      <c r="H70" s="212">
        <f>I70+V70</f>
        <v>0</v>
      </c>
      <c r="I70" s="218">
        <f t="shared" si="24"/>
        <v>0</v>
      </c>
      <c r="J70" s="218">
        <f t="shared" si="24"/>
        <v>0</v>
      </c>
      <c r="K70" s="218">
        <f t="shared" si="24"/>
        <v>0</v>
      </c>
      <c r="L70" s="218">
        <f t="shared" si="24"/>
        <v>0</v>
      </c>
      <c r="M70" s="218">
        <f t="shared" si="24"/>
        <v>0</v>
      </c>
      <c r="N70" s="218">
        <f t="shared" si="24"/>
        <v>0</v>
      </c>
      <c r="O70" s="218">
        <f t="shared" si="24"/>
        <v>0</v>
      </c>
      <c r="P70" s="218">
        <f t="shared" si="24"/>
        <v>0</v>
      </c>
      <c r="Q70" s="218">
        <f t="shared" si="24"/>
        <v>0</v>
      </c>
      <c r="R70" s="218">
        <f t="shared" si="24"/>
        <v>0</v>
      </c>
      <c r="S70" s="218">
        <f t="shared" si="24"/>
        <v>0</v>
      </c>
      <c r="T70" s="218">
        <f t="shared" si="24"/>
        <v>0</v>
      </c>
      <c r="U70" s="218">
        <f t="shared" si="24"/>
        <v>0</v>
      </c>
      <c r="V70" s="216">
        <f>K70+L70+M70+N70+O70+J70</f>
        <v>0</v>
      </c>
      <c r="W70" s="226">
        <f t="shared" si="24"/>
        <v>0</v>
      </c>
      <c r="X70" s="212">
        <f>E70-H70</f>
        <v>0</v>
      </c>
      <c r="Y70" s="203" t="e">
        <f t="shared" si="2"/>
        <v>#DIV/0!</v>
      </c>
      <c r="Z70" s="51"/>
      <c r="AA70" s="51"/>
      <c r="AB70" s="51"/>
      <c r="AC70" s="51"/>
      <c r="AD70" s="51"/>
      <c r="AE70" s="51"/>
      <c r="AF70" s="51"/>
      <c r="AG70" s="83"/>
      <c r="AH70" s="83"/>
      <c r="AI70" s="83"/>
      <c r="AJ70" s="83"/>
      <c r="AK70" s="83"/>
      <c r="AL70" s="83"/>
    </row>
    <row r="71" spans="1:38" s="84" customFormat="1" ht="86.25" hidden="1" customHeight="1" x14ac:dyDescent="0.25">
      <c r="A71" s="48"/>
      <c r="B71" s="46" t="s">
        <v>169</v>
      </c>
      <c r="C71" s="135" t="s">
        <v>71</v>
      </c>
      <c r="D71" s="193"/>
      <c r="E71" s="216"/>
      <c r="F71" s="217"/>
      <c r="G71" s="217"/>
      <c r="H71" s="212">
        <f>I71+V71</f>
        <v>0</v>
      </c>
      <c r="I71" s="212"/>
      <c r="J71" s="216"/>
      <c r="K71" s="225"/>
      <c r="L71" s="216"/>
      <c r="M71" s="216"/>
      <c r="N71" s="216"/>
      <c r="O71" s="216"/>
      <c r="P71" s="216"/>
      <c r="Q71" s="216"/>
      <c r="R71" s="217"/>
      <c r="S71" s="217"/>
      <c r="T71" s="217"/>
      <c r="U71" s="217"/>
      <c r="V71" s="216">
        <f>K71+L71+M71+N71+O71+J71</f>
        <v>0</v>
      </c>
      <c r="W71" s="200"/>
      <c r="X71" s="212">
        <f>E71-H71</f>
        <v>0</v>
      </c>
      <c r="Y71" s="203" t="e">
        <f t="shared" si="2"/>
        <v>#DIV/0!</v>
      </c>
      <c r="Z71" s="51"/>
      <c r="AA71" s="51"/>
      <c r="AB71" s="51"/>
      <c r="AC71" s="51"/>
      <c r="AD71" s="51"/>
      <c r="AE71" s="51"/>
      <c r="AF71" s="51"/>
      <c r="AG71" s="83"/>
      <c r="AH71" s="83"/>
      <c r="AI71" s="83"/>
      <c r="AJ71" s="83"/>
      <c r="AK71" s="83"/>
      <c r="AL71" s="83"/>
    </row>
    <row r="72" spans="1:38" s="84" customFormat="1" ht="62.25" customHeight="1" x14ac:dyDescent="0.25">
      <c r="A72" s="48">
        <v>24</v>
      </c>
      <c r="B72" s="46" t="s">
        <v>30</v>
      </c>
      <c r="C72" s="243" t="s">
        <v>66</v>
      </c>
      <c r="D72" s="297" t="s">
        <v>170</v>
      </c>
      <c r="E72" s="216">
        <v>37500</v>
      </c>
      <c r="F72" s="217"/>
      <c r="G72" s="217"/>
      <c r="H72" s="212">
        <f>I72+V72</f>
        <v>0</v>
      </c>
      <c r="I72" s="212"/>
      <c r="J72" s="216"/>
      <c r="K72" s="225"/>
      <c r="L72" s="216"/>
      <c r="M72" s="216"/>
      <c r="N72" s="216"/>
      <c r="O72" s="216"/>
      <c r="P72" s="216"/>
      <c r="Q72" s="216"/>
      <c r="R72" s="217"/>
      <c r="S72" s="217"/>
      <c r="T72" s="217"/>
      <c r="U72" s="217"/>
      <c r="V72" s="216">
        <f>K72+L72+M72+N72+O72+J72</f>
        <v>0</v>
      </c>
      <c r="W72" s="200">
        <v>0</v>
      </c>
      <c r="X72" s="212">
        <f>E72-H72</f>
        <v>37500</v>
      </c>
      <c r="Y72" s="203">
        <f t="shared" si="2"/>
        <v>0</v>
      </c>
      <c r="Z72" s="51"/>
      <c r="AA72" s="51"/>
      <c r="AB72" s="51"/>
      <c r="AC72" s="51"/>
      <c r="AD72" s="51"/>
      <c r="AE72" s="51"/>
      <c r="AF72" s="51"/>
      <c r="AG72" s="83"/>
      <c r="AH72" s="83"/>
      <c r="AI72" s="83"/>
      <c r="AJ72" s="83"/>
      <c r="AK72" s="83"/>
      <c r="AL72" s="83"/>
    </row>
    <row r="73" spans="1:38" ht="60" customHeight="1" x14ac:dyDescent="0.3">
      <c r="A73" s="70">
        <v>25</v>
      </c>
      <c r="B73" s="182" t="s">
        <v>91</v>
      </c>
      <c r="C73" s="130" t="s">
        <v>67</v>
      </c>
      <c r="D73" s="69"/>
      <c r="E73" s="214">
        <f>E77+E79</f>
        <v>400000</v>
      </c>
      <c r="F73" s="215">
        <f t="shared" ref="F73:X73" si="25">F77+F79</f>
        <v>0</v>
      </c>
      <c r="G73" s="215">
        <f t="shared" si="25"/>
        <v>0</v>
      </c>
      <c r="H73" s="214">
        <f t="shared" si="25"/>
        <v>0</v>
      </c>
      <c r="I73" s="214">
        <f t="shared" si="25"/>
        <v>0</v>
      </c>
      <c r="J73" s="215">
        <f t="shared" si="25"/>
        <v>0</v>
      </c>
      <c r="K73" s="215">
        <f t="shared" si="25"/>
        <v>0</v>
      </c>
      <c r="L73" s="215">
        <f t="shared" si="25"/>
        <v>0</v>
      </c>
      <c r="M73" s="215">
        <f t="shared" si="25"/>
        <v>0</v>
      </c>
      <c r="N73" s="215">
        <f t="shared" si="25"/>
        <v>0</v>
      </c>
      <c r="O73" s="215">
        <f t="shared" si="25"/>
        <v>0</v>
      </c>
      <c r="P73" s="215">
        <f t="shared" si="25"/>
        <v>0</v>
      </c>
      <c r="Q73" s="215">
        <f t="shared" si="25"/>
        <v>0</v>
      </c>
      <c r="R73" s="215">
        <f t="shared" si="25"/>
        <v>0</v>
      </c>
      <c r="S73" s="215">
        <f t="shared" si="25"/>
        <v>0</v>
      </c>
      <c r="T73" s="215">
        <f t="shared" si="25"/>
        <v>0</v>
      </c>
      <c r="U73" s="215">
        <f t="shared" si="25"/>
        <v>0</v>
      </c>
      <c r="V73" s="214">
        <f t="shared" si="25"/>
        <v>0</v>
      </c>
      <c r="W73" s="214">
        <f t="shared" si="25"/>
        <v>0</v>
      </c>
      <c r="X73" s="215">
        <f t="shared" si="25"/>
        <v>400000</v>
      </c>
      <c r="Y73" s="203">
        <f t="shared" si="2"/>
        <v>0</v>
      </c>
      <c r="Z73" s="44"/>
      <c r="AA73" s="44"/>
      <c r="AB73" s="44"/>
      <c r="AC73" s="44"/>
      <c r="AD73" s="44"/>
      <c r="AE73" s="44"/>
      <c r="AF73" s="44"/>
      <c r="AG73" s="17"/>
      <c r="AH73" s="17"/>
      <c r="AI73" s="17"/>
      <c r="AJ73" s="17"/>
      <c r="AK73" s="17"/>
      <c r="AL73" s="17"/>
    </row>
    <row r="74" spans="1:38" ht="0.75" hidden="1" customHeight="1" x14ac:dyDescent="0.3">
      <c r="A74" s="20">
        <v>22</v>
      </c>
      <c r="B74" s="22">
        <v>3132</v>
      </c>
      <c r="C74" s="21" t="s">
        <v>11</v>
      </c>
      <c r="D74" s="9" t="s">
        <v>19</v>
      </c>
      <c r="E74" s="219"/>
      <c r="F74" s="220"/>
      <c r="G74" s="220"/>
      <c r="H74" s="210">
        <f t="shared" ref="H74:H84" si="26">I74+V74</f>
        <v>0</v>
      </c>
      <c r="I74" s="317"/>
      <c r="J74" s="319"/>
      <c r="K74" s="320"/>
      <c r="L74" s="320"/>
      <c r="M74" s="320"/>
      <c r="N74" s="222"/>
      <c r="O74" s="222"/>
      <c r="P74" s="321"/>
      <c r="Q74" s="321"/>
      <c r="R74" s="321"/>
      <c r="S74" s="321"/>
      <c r="T74" s="321"/>
      <c r="U74" s="321"/>
      <c r="V74" s="212">
        <f>J74+K74+L74+M74+N74+O74+P74+Q74+R74+S74+T74+U74</f>
        <v>0</v>
      </c>
      <c r="W74" s="322"/>
      <c r="X74" s="221">
        <f t="shared" ref="X74:X84" si="27">E74-H74</f>
        <v>0</v>
      </c>
      <c r="Y74" s="203" t="e">
        <f t="shared" si="2"/>
        <v>#DIV/0!</v>
      </c>
      <c r="Z74" s="44"/>
      <c r="AA74" s="44"/>
      <c r="AB74" s="44"/>
      <c r="AC74" s="44"/>
      <c r="AD74" s="44"/>
      <c r="AE74" s="44"/>
      <c r="AF74" s="44"/>
      <c r="AG74" s="17"/>
      <c r="AH74" s="17"/>
      <c r="AI74" s="17"/>
      <c r="AJ74" s="17"/>
      <c r="AK74" s="17"/>
      <c r="AL74" s="17"/>
    </row>
    <row r="75" spans="1:38" ht="21.75" hidden="1" customHeight="1" x14ac:dyDescent="0.3">
      <c r="A75" s="20"/>
      <c r="B75" s="22">
        <v>3132</v>
      </c>
      <c r="C75" s="21" t="s">
        <v>11</v>
      </c>
      <c r="D75" s="9" t="s">
        <v>12</v>
      </c>
      <c r="E75" s="219"/>
      <c r="F75" s="220"/>
      <c r="G75" s="220"/>
      <c r="H75" s="210">
        <f t="shared" si="26"/>
        <v>0</v>
      </c>
      <c r="I75" s="317"/>
      <c r="J75" s="320"/>
      <c r="K75" s="320"/>
      <c r="L75" s="320"/>
      <c r="M75" s="320"/>
      <c r="N75" s="222"/>
      <c r="O75" s="222"/>
      <c r="P75" s="222"/>
      <c r="Q75" s="222"/>
      <c r="R75" s="222"/>
      <c r="S75" s="222"/>
      <c r="T75" s="222"/>
      <c r="U75" s="222"/>
      <c r="V75" s="212">
        <f>J75+K75+L75+M75+N75+O75+P75+Q75+R75+S75+T75+U75</f>
        <v>0</v>
      </c>
      <c r="W75" s="212"/>
      <c r="X75" s="221">
        <f t="shared" si="27"/>
        <v>0</v>
      </c>
      <c r="Y75" s="203" t="e">
        <f t="shared" si="2"/>
        <v>#DIV/0!</v>
      </c>
      <c r="Z75" s="44"/>
      <c r="AA75" s="44"/>
      <c r="AB75" s="44"/>
      <c r="AC75" s="44"/>
      <c r="AD75" s="44"/>
      <c r="AE75" s="44"/>
      <c r="AF75" s="44"/>
      <c r="AG75" s="17"/>
      <c r="AH75" s="17"/>
      <c r="AI75" s="17"/>
      <c r="AJ75" s="17"/>
      <c r="AK75" s="17"/>
      <c r="AL75" s="17"/>
    </row>
    <row r="76" spans="1:38" ht="21.75" hidden="1" customHeight="1" x14ac:dyDescent="0.3">
      <c r="A76" s="20"/>
      <c r="B76" s="22">
        <v>3132</v>
      </c>
      <c r="C76" s="21" t="s">
        <v>14</v>
      </c>
      <c r="D76" s="9" t="s">
        <v>13</v>
      </c>
      <c r="E76" s="219"/>
      <c r="F76" s="220"/>
      <c r="G76" s="220"/>
      <c r="H76" s="210">
        <f t="shared" si="26"/>
        <v>0</v>
      </c>
      <c r="I76" s="317"/>
      <c r="J76" s="320"/>
      <c r="K76" s="320"/>
      <c r="L76" s="320"/>
      <c r="M76" s="320"/>
      <c r="N76" s="222"/>
      <c r="O76" s="222"/>
      <c r="P76" s="222"/>
      <c r="Q76" s="222"/>
      <c r="R76" s="222"/>
      <c r="S76" s="222"/>
      <c r="T76" s="222"/>
      <c r="U76" s="222"/>
      <c r="V76" s="212">
        <f>J76+K76+L76+M76+N76+O76+P76+Q76+R76+S76+T76+U76</f>
        <v>0</v>
      </c>
      <c r="W76" s="212"/>
      <c r="X76" s="221">
        <f t="shared" si="27"/>
        <v>0</v>
      </c>
      <c r="Y76" s="203" t="e">
        <f t="shared" si="2"/>
        <v>#DIV/0!</v>
      </c>
      <c r="Z76" s="44"/>
      <c r="AA76" s="44"/>
      <c r="AB76" s="44"/>
      <c r="AC76" s="44"/>
      <c r="AD76" s="44"/>
      <c r="AE76" s="44"/>
      <c r="AF76" s="44"/>
      <c r="AG76" s="17"/>
      <c r="AH76" s="17"/>
      <c r="AI76" s="17"/>
      <c r="AJ76" s="17"/>
      <c r="AK76" s="17"/>
      <c r="AL76" s="17"/>
    </row>
    <row r="77" spans="1:38" ht="0.75" customHeight="1" x14ac:dyDescent="0.2">
      <c r="A77" s="20">
        <v>26</v>
      </c>
      <c r="D77" s="119"/>
      <c r="E77" s="216"/>
      <c r="F77" s="220"/>
      <c r="G77" s="220"/>
      <c r="H77" s="210">
        <f t="shared" si="26"/>
        <v>0</v>
      </c>
      <c r="I77" s="210"/>
      <c r="J77" s="323"/>
      <c r="K77" s="323"/>
      <c r="L77" s="323"/>
      <c r="M77" s="323"/>
      <c r="N77" s="222"/>
      <c r="O77" s="222"/>
      <c r="P77" s="222"/>
      <c r="Q77" s="222"/>
      <c r="R77" s="222"/>
      <c r="S77" s="222"/>
      <c r="T77" s="222"/>
      <c r="U77" s="222"/>
      <c r="V77" s="212">
        <f>J77+K77+L77+M77+N77+O77+P77</f>
        <v>0</v>
      </c>
      <c r="W77" s="212"/>
      <c r="X77" s="221">
        <f>E77-H77</f>
        <v>0</v>
      </c>
      <c r="Y77" s="203" t="e">
        <f t="shared" si="2"/>
        <v>#DIV/0!</v>
      </c>
      <c r="Z77" s="44"/>
      <c r="AA77" s="44"/>
      <c r="AB77" s="44"/>
      <c r="AC77" s="44"/>
      <c r="AD77" s="44"/>
      <c r="AE77" s="44"/>
      <c r="AF77" s="44"/>
      <c r="AG77" s="17"/>
      <c r="AH77" s="17"/>
      <c r="AI77" s="17"/>
      <c r="AJ77" s="17"/>
      <c r="AK77" s="17"/>
      <c r="AL77" s="17"/>
    </row>
    <row r="78" spans="1:38" ht="98.25" hidden="1" customHeight="1" x14ac:dyDescent="0.4">
      <c r="A78" s="20"/>
      <c r="B78" s="22"/>
      <c r="C78" s="21"/>
      <c r="D78" s="104"/>
      <c r="E78" s="216"/>
      <c r="F78" s="220"/>
      <c r="G78" s="220"/>
      <c r="H78" s="210">
        <f t="shared" si="26"/>
        <v>0</v>
      </c>
      <c r="I78" s="210"/>
      <c r="J78" s="323"/>
      <c r="K78" s="323"/>
      <c r="L78" s="323"/>
      <c r="M78" s="323"/>
      <c r="N78" s="222"/>
      <c r="O78" s="222"/>
      <c r="P78" s="222"/>
      <c r="Q78" s="222"/>
      <c r="R78" s="222"/>
      <c r="S78" s="222"/>
      <c r="T78" s="222"/>
      <c r="U78" s="222"/>
      <c r="V78" s="212">
        <f>J78+K78+L78+M78+N78+O78+P78+Q78+R78+S78+T78+U78</f>
        <v>0</v>
      </c>
      <c r="W78" s="212"/>
      <c r="X78" s="221">
        <f t="shared" si="27"/>
        <v>0</v>
      </c>
      <c r="Y78" s="203" t="e">
        <f t="shared" si="2"/>
        <v>#DIV/0!</v>
      </c>
      <c r="Z78" s="44"/>
      <c r="AA78" s="44"/>
      <c r="AB78" s="44"/>
      <c r="AC78" s="44"/>
      <c r="AD78" s="44"/>
      <c r="AE78" s="44"/>
      <c r="AF78" s="44"/>
      <c r="AG78" s="17"/>
      <c r="AH78" s="17"/>
      <c r="AI78" s="17"/>
      <c r="AJ78" s="17"/>
      <c r="AK78" s="17"/>
      <c r="AL78" s="17"/>
    </row>
    <row r="79" spans="1:38" ht="51.75" customHeight="1" x14ac:dyDescent="0.4">
      <c r="A79" s="20">
        <v>27</v>
      </c>
      <c r="B79" s="22">
        <v>3121</v>
      </c>
      <c r="C79" s="21" t="s">
        <v>42</v>
      </c>
      <c r="D79" s="104" t="s">
        <v>115</v>
      </c>
      <c r="E79" s="216">
        <v>400000</v>
      </c>
      <c r="F79" s="202"/>
      <c r="G79" s="202"/>
      <c r="H79" s="200">
        <f t="shared" si="26"/>
        <v>0</v>
      </c>
      <c r="I79" s="200"/>
      <c r="J79" s="200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>
        <f>J79+K79+L79+M79+N79+O79+P79+Q79+R79+S79+T79+U79</f>
        <v>0</v>
      </c>
      <c r="W79" s="200">
        <v>0</v>
      </c>
      <c r="X79" s="202">
        <f t="shared" si="27"/>
        <v>400000</v>
      </c>
      <c r="Y79" s="203">
        <f t="shared" si="2"/>
        <v>0</v>
      </c>
      <c r="Z79" s="44"/>
      <c r="AA79" s="44"/>
      <c r="AB79" s="44"/>
      <c r="AC79" s="44"/>
      <c r="AD79" s="44"/>
      <c r="AE79" s="44"/>
      <c r="AF79" s="44"/>
      <c r="AG79" s="17"/>
      <c r="AH79" s="17"/>
      <c r="AI79" s="17"/>
      <c r="AJ79" s="17"/>
      <c r="AK79" s="17"/>
      <c r="AL79" s="17"/>
    </row>
    <row r="80" spans="1:38" ht="33" customHeight="1" x14ac:dyDescent="0.3">
      <c r="A80" s="90">
        <v>28</v>
      </c>
      <c r="B80" s="244">
        <v>217322</v>
      </c>
      <c r="C80" s="265" t="s">
        <v>45</v>
      </c>
      <c r="D80" s="108"/>
      <c r="E80" s="218">
        <f>E81+E82</f>
        <v>1050000</v>
      </c>
      <c r="F80" s="218">
        <f t="shared" ref="F80:Y80" si="28">F81+F82</f>
        <v>0</v>
      </c>
      <c r="G80" s="218">
        <f t="shared" si="28"/>
        <v>0</v>
      </c>
      <c r="H80" s="218">
        <f t="shared" si="28"/>
        <v>0</v>
      </c>
      <c r="I80" s="218">
        <f t="shared" si="28"/>
        <v>0</v>
      </c>
      <c r="J80" s="218">
        <f t="shared" si="28"/>
        <v>0</v>
      </c>
      <c r="K80" s="218">
        <f t="shared" si="28"/>
        <v>0</v>
      </c>
      <c r="L80" s="218">
        <f t="shared" si="28"/>
        <v>0</v>
      </c>
      <c r="M80" s="218">
        <f t="shared" si="28"/>
        <v>0</v>
      </c>
      <c r="N80" s="218">
        <f t="shared" si="28"/>
        <v>0</v>
      </c>
      <c r="O80" s="218">
        <f t="shared" si="28"/>
        <v>0</v>
      </c>
      <c r="P80" s="218">
        <f t="shared" si="28"/>
        <v>0</v>
      </c>
      <c r="Q80" s="218">
        <f t="shared" si="28"/>
        <v>0</v>
      </c>
      <c r="R80" s="218">
        <f t="shared" si="28"/>
        <v>0</v>
      </c>
      <c r="S80" s="218">
        <f t="shared" si="28"/>
        <v>0</v>
      </c>
      <c r="T80" s="218">
        <f t="shared" si="28"/>
        <v>0</v>
      </c>
      <c r="U80" s="218">
        <f t="shared" si="28"/>
        <v>0</v>
      </c>
      <c r="V80" s="218">
        <f t="shared" si="28"/>
        <v>0</v>
      </c>
      <c r="W80" s="218">
        <f t="shared" si="28"/>
        <v>0</v>
      </c>
      <c r="X80" s="218">
        <f t="shared" si="28"/>
        <v>1050000</v>
      </c>
      <c r="Y80" s="226">
        <f t="shared" si="28"/>
        <v>0</v>
      </c>
      <c r="Z80" s="44"/>
      <c r="AA80" s="44"/>
      <c r="AB80" s="44"/>
      <c r="AC80" s="44"/>
      <c r="AD80" s="44"/>
      <c r="AE80" s="44"/>
      <c r="AF80" s="44"/>
      <c r="AG80" s="17"/>
      <c r="AH80" s="17"/>
      <c r="AI80" s="17"/>
      <c r="AJ80" s="17"/>
      <c r="AK80" s="17"/>
      <c r="AL80" s="17"/>
    </row>
    <row r="81" spans="1:38" ht="101.25" customHeight="1" x14ac:dyDescent="0.4">
      <c r="A81" s="20">
        <v>29</v>
      </c>
      <c r="B81" s="79">
        <v>3210</v>
      </c>
      <c r="C81" s="267" t="s">
        <v>66</v>
      </c>
      <c r="D81" s="262" t="s">
        <v>119</v>
      </c>
      <c r="E81" s="216">
        <v>150000</v>
      </c>
      <c r="F81" s="222"/>
      <c r="G81" s="222"/>
      <c r="H81" s="200">
        <f>I81+V81</f>
        <v>0</v>
      </c>
      <c r="I81" s="210"/>
      <c r="J81" s="320"/>
      <c r="K81" s="320"/>
      <c r="L81" s="320"/>
      <c r="M81" s="320"/>
      <c r="N81" s="222"/>
      <c r="O81" s="315"/>
      <c r="P81" s="222"/>
      <c r="Q81" s="222"/>
      <c r="R81" s="222"/>
      <c r="S81" s="222"/>
      <c r="T81" s="222"/>
      <c r="U81" s="222"/>
      <c r="V81" s="212">
        <f>J81+K81+L81+M81</f>
        <v>0</v>
      </c>
      <c r="W81" s="212">
        <f>J81+K81+L81+M81</f>
        <v>0</v>
      </c>
      <c r="X81" s="202">
        <f>E81-H81</f>
        <v>150000</v>
      </c>
      <c r="Y81" s="203">
        <f t="shared" si="2"/>
        <v>0</v>
      </c>
      <c r="Z81" s="44"/>
      <c r="AA81" s="44"/>
      <c r="AB81" s="44"/>
      <c r="AC81" s="44"/>
      <c r="AD81" s="44"/>
      <c r="AE81" s="44"/>
      <c r="AF81" s="44"/>
      <c r="AG81" s="17"/>
      <c r="AH81" s="17"/>
      <c r="AI81" s="17"/>
      <c r="AJ81" s="17"/>
      <c r="AK81" s="17"/>
      <c r="AL81" s="17"/>
    </row>
    <row r="82" spans="1:38" ht="91.5" customHeight="1" x14ac:dyDescent="0.4">
      <c r="A82" s="20">
        <v>30</v>
      </c>
      <c r="B82" s="79">
        <v>3210</v>
      </c>
      <c r="C82" s="267" t="s">
        <v>66</v>
      </c>
      <c r="D82" s="262" t="s">
        <v>116</v>
      </c>
      <c r="E82" s="216">
        <v>900000</v>
      </c>
      <c r="F82" s="222"/>
      <c r="G82" s="222"/>
      <c r="H82" s="200">
        <f>I82+V82</f>
        <v>0</v>
      </c>
      <c r="I82" s="210"/>
      <c r="J82" s="320"/>
      <c r="K82" s="320"/>
      <c r="L82" s="320"/>
      <c r="M82" s="320"/>
      <c r="N82" s="222"/>
      <c r="O82" s="315"/>
      <c r="P82" s="222"/>
      <c r="Q82" s="222"/>
      <c r="R82" s="222"/>
      <c r="S82" s="222"/>
      <c r="T82" s="222"/>
      <c r="U82" s="222"/>
      <c r="V82" s="212">
        <f>J82+K82+L82+M82</f>
        <v>0</v>
      </c>
      <c r="W82" s="212">
        <v>0</v>
      </c>
      <c r="X82" s="202">
        <f>E82-H82</f>
        <v>900000</v>
      </c>
      <c r="Y82" s="203">
        <f t="shared" si="2"/>
        <v>0</v>
      </c>
      <c r="Z82" s="44"/>
      <c r="AA82" s="44"/>
      <c r="AB82" s="44"/>
      <c r="AC82" s="44"/>
      <c r="AD82" s="44"/>
      <c r="AE82" s="44"/>
      <c r="AF82" s="44"/>
      <c r="AG82" s="17"/>
      <c r="AH82" s="17"/>
      <c r="AI82" s="17"/>
      <c r="AJ82" s="17"/>
      <c r="AK82" s="17"/>
      <c r="AL82" s="17"/>
    </row>
    <row r="83" spans="1:38" ht="50.25" customHeight="1" x14ac:dyDescent="0.3">
      <c r="A83" s="90">
        <v>31</v>
      </c>
      <c r="B83" s="238" t="s">
        <v>102</v>
      </c>
      <c r="C83" s="140" t="s">
        <v>99</v>
      </c>
      <c r="D83" s="108"/>
      <c r="E83" s="218">
        <f t="shared" ref="E83:X83" si="29">E84</f>
        <v>290000</v>
      </c>
      <c r="F83" s="218">
        <f t="shared" si="29"/>
        <v>0</v>
      </c>
      <c r="G83" s="218">
        <f t="shared" si="29"/>
        <v>0</v>
      </c>
      <c r="H83" s="218">
        <f t="shared" si="29"/>
        <v>0</v>
      </c>
      <c r="I83" s="218">
        <f t="shared" si="29"/>
        <v>0</v>
      </c>
      <c r="J83" s="218">
        <f t="shared" si="29"/>
        <v>0</v>
      </c>
      <c r="K83" s="218">
        <f t="shared" si="29"/>
        <v>0</v>
      </c>
      <c r="L83" s="218">
        <f t="shared" si="29"/>
        <v>0</v>
      </c>
      <c r="M83" s="218">
        <f t="shared" si="29"/>
        <v>0</v>
      </c>
      <c r="N83" s="218">
        <f t="shared" si="29"/>
        <v>0</v>
      </c>
      <c r="O83" s="218">
        <f t="shared" si="29"/>
        <v>0</v>
      </c>
      <c r="P83" s="218">
        <f t="shared" si="29"/>
        <v>0</v>
      </c>
      <c r="Q83" s="218">
        <f t="shared" si="29"/>
        <v>0</v>
      </c>
      <c r="R83" s="218">
        <f t="shared" si="29"/>
        <v>0</v>
      </c>
      <c r="S83" s="218">
        <f t="shared" si="29"/>
        <v>0</v>
      </c>
      <c r="T83" s="218">
        <f t="shared" si="29"/>
        <v>0</v>
      </c>
      <c r="U83" s="218">
        <f t="shared" si="29"/>
        <v>0</v>
      </c>
      <c r="V83" s="218">
        <f t="shared" si="29"/>
        <v>0</v>
      </c>
      <c r="W83" s="218">
        <f t="shared" si="29"/>
        <v>0</v>
      </c>
      <c r="X83" s="218">
        <f t="shared" si="29"/>
        <v>290000</v>
      </c>
      <c r="Y83" s="203">
        <f t="shared" si="2"/>
        <v>0</v>
      </c>
      <c r="Z83" s="44"/>
      <c r="AA83" s="44"/>
      <c r="AB83" s="44"/>
      <c r="AC83" s="44"/>
      <c r="AD83" s="44"/>
      <c r="AE83" s="44"/>
      <c r="AF83" s="44"/>
      <c r="AG83" s="17"/>
      <c r="AH83" s="17"/>
      <c r="AI83" s="17"/>
      <c r="AJ83" s="17"/>
      <c r="AK83" s="17"/>
      <c r="AL83" s="17"/>
    </row>
    <row r="84" spans="1:38" ht="81.75" customHeight="1" x14ac:dyDescent="0.25">
      <c r="A84" s="20">
        <v>32</v>
      </c>
      <c r="B84" s="79">
        <v>2281</v>
      </c>
      <c r="C84" s="129" t="s">
        <v>26</v>
      </c>
      <c r="D84" s="239" t="s">
        <v>171</v>
      </c>
      <c r="E84" s="216">
        <v>290000</v>
      </c>
      <c r="F84" s="222"/>
      <c r="G84" s="222"/>
      <c r="H84" s="200">
        <f t="shared" si="26"/>
        <v>0</v>
      </c>
      <c r="I84" s="200"/>
      <c r="J84" s="324"/>
      <c r="K84" s="324"/>
      <c r="L84" s="320"/>
      <c r="M84" s="320"/>
      <c r="N84" s="222"/>
      <c r="O84" s="315"/>
      <c r="P84" s="222"/>
      <c r="Q84" s="222"/>
      <c r="R84" s="222"/>
      <c r="S84" s="222"/>
      <c r="T84" s="222"/>
      <c r="U84" s="222"/>
      <c r="V84" s="212">
        <f>J84+K84+L84+M84+N84+O84+P84+Q84+R84+S84+T84+U84</f>
        <v>0</v>
      </c>
      <c r="W84" s="200">
        <v>0</v>
      </c>
      <c r="X84" s="202">
        <f t="shared" si="27"/>
        <v>290000</v>
      </c>
      <c r="Y84" s="203">
        <f t="shared" si="2"/>
        <v>0</v>
      </c>
      <c r="Z84" s="44"/>
      <c r="AA84" s="44"/>
      <c r="AB84" s="44"/>
      <c r="AC84" s="44"/>
      <c r="AD84" s="44"/>
      <c r="AE84" s="44"/>
      <c r="AF84" s="44"/>
      <c r="AG84" s="17"/>
      <c r="AH84" s="17"/>
      <c r="AI84" s="17"/>
      <c r="AJ84" s="17"/>
      <c r="AK84" s="17"/>
      <c r="AL84" s="17"/>
    </row>
    <row r="85" spans="1:38" ht="61.5" customHeight="1" x14ac:dyDescent="0.25">
      <c r="A85" s="90">
        <v>33</v>
      </c>
      <c r="B85" s="182" t="s">
        <v>120</v>
      </c>
      <c r="C85" s="340" t="s">
        <v>121</v>
      </c>
      <c r="D85" s="269"/>
      <c r="E85" s="218">
        <f>E86+E87+E88+E89+E90</f>
        <v>494296</v>
      </c>
      <c r="F85" s="218">
        <f t="shared" ref="F85:X85" si="30">F86+F87+F88+F89+F90</f>
        <v>0</v>
      </c>
      <c r="G85" s="218">
        <f t="shared" si="30"/>
        <v>0</v>
      </c>
      <c r="H85" s="218">
        <f t="shared" si="30"/>
        <v>110596</v>
      </c>
      <c r="I85" s="218">
        <f t="shared" si="30"/>
        <v>110596</v>
      </c>
      <c r="J85" s="218">
        <f t="shared" si="30"/>
        <v>0</v>
      </c>
      <c r="K85" s="218">
        <f t="shared" si="30"/>
        <v>0</v>
      </c>
      <c r="L85" s="218">
        <f t="shared" si="30"/>
        <v>0</v>
      </c>
      <c r="M85" s="218">
        <f t="shared" si="30"/>
        <v>0</v>
      </c>
      <c r="N85" s="218">
        <f t="shared" si="30"/>
        <v>0</v>
      </c>
      <c r="O85" s="218">
        <f t="shared" si="30"/>
        <v>0</v>
      </c>
      <c r="P85" s="218">
        <f t="shared" si="30"/>
        <v>0</v>
      </c>
      <c r="Q85" s="218">
        <f t="shared" si="30"/>
        <v>0</v>
      </c>
      <c r="R85" s="218">
        <f t="shared" si="30"/>
        <v>0</v>
      </c>
      <c r="S85" s="218">
        <f t="shared" si="30"/>
        <v>0</v>
      </c>
      <c r="T85" s="218">
        <f t="shared" si="30"/>
        <v>0</v>
      </c>
      <c r="U85" s="218">
        <f t="shared" si="30"/>
        <v>0</v>
      </c>
      <c r="V85" s="218">
        <f t="shared" si="30"/>
        <v>0</v>
      </c>
      <c r="W85" s="218">
        <f t="shared" si="30"/>
        <v>110596</v>
      </c>
      <c r="X85" s="218">
        <f t="shared" si="30"/>
        <v>383700</v>
      </c>
      <c r="Y85" s="203">
        <f t="shared" si="2"/>
        <v>22.374447699354231</v>
      </c>
      <c r="Z85" s="44"/>
      <c r="AA85" s="44"/>
      <c r="AB85" s="44"/>
      <c r="AC85" s="44"/>
      <c r="AD85" s="44"/>
      <c r="AE85" s="44"/>
      <c r="AF85" s="44"/>
      <c r="AG85" s="17"/>
      <c r="AH85" s="17"/>
      <c r="AI85" s="17"/>
      <c r="AJ85" s="17"/>
      <c r="AK85" s="17"/>
      <c r="AL85" s="17"/>
    </row>
    <row r="86" spans="1:38" ht="87.75" customHeight="1" x14ac:dyDescent="0.4">
      <c r="A86" s="20">
        <v>34</v>
      </c>
      <c r="B86" s="79">
        <v>3110</v>
      </c>
      <c r="C86" s="263" t="s">
        <v>71</v>
      </c>
      <c r="D86" s="295" t="s">
        <v>210</v>
      </c>
      <c r="E86" s="216">
        <v>383700</v>
      </c>
      <c r="F86" s="212"/>
      <c r="G86" s="212"/>
      <c r="H86" s="200">
        <f>I86+V86</f>
        <v>42900</v>
      </c>
      <c r="I86" s="200">
        <v>42900</v>
      </c>
      <c r="J86" s="224"/>
      <c r="K86" s="224"/>
      <c r="L86" s="224"/>
      <c r="M86" s="224"/>
      <c r="N86" s="212"/>
      <c r="O86" s="212"/>
      <c r="P86" s="212"/>
      <c r="Q86" s="212"/>
      <c r="R86" s="212"/>
      <c r="S86" s="212"/>
      <c r="T86" s="212"/>
      <c r="U86" s="212"/>
      <c r="V86" s="212">
        <f>J86+K86+L86+M86+N86+O86+P86</f>
        <v>0</v>
      </c>
      <c r="W86" s="200">
        <v>42900</v>
      </c>
      <c r="X86" s="202">
        <f>E86-H86</f>
        <v>340800</v>
      </c>
      <c r="Y86" s="203">
        <f t="shared" si="2"/>
        <v>11.180609851446443</v>
      </c>
      <c r="Z86" s="44"/>
      <c r="AA86" s="44"/>
      <c r="AB86" s="44"/>
      <c r="AC86" s="44"/>
      <c r="AD86" s="44"/>
      <c r="AE86" s="44"/>
      <c r="AF86" s="44"/>
      <c r="AG86" s="17"/>
      <c r="AH86" s="17"/>
      <c r="AI86" s="17"/>
      <c r="AJ86" s="17"/>
      <c r="AK86" s="17"/>
      <c r="AL86" s="17"/>
    </row>
    <row r="87" spans="1:38" ht="111" customHeight="1" x14ac:dyDescent="0.4">
      <c r="A87" s="20">
        <v>35</v>
      </c>
      <c r="B87" s="79">
        <v>3210</v>
      </c>
      <c r="C87" s="267" t="s">
        <v>66</v>
      </c>
      <c r="D87" s="295" t="s">
        <v>172</v>
      </c>
      <c r="E87" s="216">
        <v>110596</v>
      </c>
      <c r="F87" s="212"/>
      <c r="G87" s="212"/>
      <c r="H87" s="200">
        <f>I87+V87</f>
        <v>67696</v>
      </c>
      <c r="I87" s="200">
        <v>67696</v>
      </c>
      <c r="J87" s="224"/>
      <c r="K87" s="224"/>
      <c r="L87" s="224"/>
      <c r="M87" s="224"/>
      <c r="N87" s="212"/>
      <c r="O87" s="212"/>
      <c r="P87" s="212"/>
      <c r="Q87" s="212"/>
      <c r="R87" s="212"/>
      <c r="S87" s="212"/>
      <c r="T87" s="212"/>
      <c r="U87" s="212"/>
      <c r="V87" s="212">
        <f>J87+K87+L87+M87+N87+O87+P87</f>
        <v>0</v>
      </c>
      <c r="W87" s="200">
        <v>67696</v>
      </c>
      <c r="X87" s="202">
        <f>E87-H87</f>
        <v>42900</v>
      </c>
      <c r="Y87" s="203">
        <f t="shared" si="2"/>
        <v>61.210170349741404</v>
      </c>
      <c r="Z87" s="44"/>
      <c r="AA87" s="44"/>
      <c r="AB87" s="44"/>
      <c r="AC87" s="44"/>
      <c r="AD87" s="44"/>
      <c r="AE87" s="44"/>
      <c r="AF87" s="44"/>
      <c r="AG87" s="17"/>
      <c r="AH87" s="17"/>
      <c r="AI87" s="17"/>
      <c r="AJ87" s="17"/>
      <c r="AK87" s="17"/>
      <c r="AL87" s="17"/>
    </row>
    <row r="88" spans="1:38" ht="63.75" hidden="1" customHeight="1" x14ac:dyDescent="0.25">
      <c r="A88" s="20"/>
      <c r="B88" s="79"/>
      <c r="C88" s="135"/>
      <c r="D88" s="136"/>
      <c r="E88" s="216"/>
      <c r="F88" s="212"/>
      <c r="G88" s="212"/>
      <c r="H88" s="200">
        <f>I88+V88</f>
        <v>0</v>
      </c>
      <c r="I88" s="200"/>
      <c r="J88" s="224"/>
      <c r="K88" s="224"/>
      <c r="L88" s="224"/>
      <c r="M88" s="224"/>
      <c r="N88" s="212"/>
      <c r="O88" s="212"/>
      <c r="P88" s="212"/>
      <c r="Q88" s="212"/>
      <c r="R88" s="212"/>
      <c r="S88" s="212"/>
      <c r="T88" s="212"/>
      <c r="U88" s="212"/>
      <c r="V88" s="212">
        <f>J88+K88+L88+M88+N88+O88+P88</f>
        <v>0</v>
      </c>
      <c r="W88" s="245"/>
      <c r="X88" s="202">
        <f>E88-H88</f>
        <v>0</v>
      </c>
      <c r="Y88" s="203" t="e">
        <f t="shared" si="2"/>
        <v>#DIV/0!</v>
      </c>
      <c r="Z88" s="44"/>
      <c r="AA88" s="44"/>
      <c r="AB88" s="44"/>
      <c r="AC88" s="44"/>
      <c r="AD88" s="44"/>
      <c r="AE88" s="44"/>
      <c r="AF88" s="44"/>
      <c r="AG88" s="17"/>
      <c r="AH88" s="17"/>
      <c r="AI88" s="17"/>
      <c r="AJ88" s="17"/>
      <c r="AK88" s="17"/>
      <c r="AL88" s="17"/>
    </row>
    <row r="89" spans="1:38" ht="63.75" hidden="1" customHeight="1" x14ac:dyDescent="0.25">
      <c r="A89" s="20"/>
      <c r="B89" s="79"/>
      <c r="C89" s="135"/>
      <c r="D89" s="136"/>
      <c r="E89" s="216"/>
      <c r="F89" s="212"/>
      <c r="G89" s="212"/>
      <c r="H89" s="200">
        <f>I89+V89</f>
        <v>0</v>
      </c>
      <c r="I89" s="200"/>
      <c r="J89" s="224"/>
      <c r="K89" s="224"/>
      <c r="L89" s="224"/>
      <c r="M89" s="224"/>
      <c r="N89" s="212"/>
      <c r="O89" s="212"/>
      <c r="P89" s="212"/>
      <c r="Q89" s="212"/>
      <c r="R89" s="212"/>
      <c r="S89" s="212"/>
      <c r="T89" s="212"/>
      <c r="U89" s="212"/>
      <c r="V89" s="212">
        <f>J89+K89+L89+M89+N89+O89+P89</f>
        <v>0</v>
      </c>
      <c r="W89" s="245"/>
      <c r="X89" s="202">
        <f>E89-H89</f>
        <v>0</v>
      </c>
      <c r="Y89" s="203" t="e">
        <f t="shared" si="2"/>
        <v>#DIV/0!</v>
      </c>
      <c r="Z89" s="44"/>
      <c r="AA89" s="44"/>
      <c r="AB89" s="44"/>
      <c r="AC89" s="44"/>
      <c r="AD89" s="44"/>
      <c r="AE89" s="44"/>
      <c r="AF89" s="44"/>
      <c r="AG89" s="17"/>
      <c r="AH89" s="17"/>
      <c r="AI89" s="17"/>
      <c r="AJ89" s="17"/>
      <c r="AK89" s="17"/>
      <c r="AL89" s="17"/>
    </row>
    <row r="90" spans="1:38" ht="112.5" hidden="1" customHeight="1" x14ac:dyDescent="0.25">
      <c r="A90" s="20"/>
      <c r="B90" s="79"/>
      <c r="C90" s="135"/>
      <c r="D90" s="136"/>
      <c r="E90" s="216"/>
      <c r="F90" s="212"/>
      <c r="G90" s="212"/>
      <c r="H90" s="200">
        <f>I90+V90</f>
        <v>0</v>
      </c>
      <c r="I90" s="200"/>
      <c r="J90" s="224"/>
      <c r="K90" s="224"/>
      <c r="L90" s="224"/>
      <c r="M90" s="224"/>
      <c r="N90" s="212"/>
      <c r="O90" s="212"/>
      <c r="P90" s="212"/>
      <c r="Q90" s="212"/>
      <c r="R90" s="212"/>
      <c r="S90" s="212"/>
      <c r="T90" s="212"/>
      <c r="U90" s="212"/>
      <c r="V90" s="212">
        <f>J90+K90+L90+M90+N90+O90+P90</f>
        <v>0</v>
      </c>
      <c r="W90" s="245"/>
      <c r="X90" s="202">
        <f>E90-H90</f>
        <v>0</v>
      </c>
      <c r="Y90" s="203" t="e">
        <f t="shared" si="2"/>
        <v>#DIV/0!</v>
      </c>
      <c r="Z90" s="44"/>
      <c r="AA90" s="44"/>
      <c r="AB90" s="44"/>
      <c r="AC90" s="44"/>
      <c r="AD90" s="44"/>
      <c r="AE90" s="44"/>
      <c r="AF90" s="44"/>
      <c r="AG90" s="17"/>
      <c r="AH90" s="17"/>
      <c r="AI90" s="17"/>
      <c r="AJ90" s="17"/>
      <c r="AK90" s="17"/>
      <c r="AL90" s="17"/>
    </row>
    <row r="91" spans="1:38" ht="51" hidden="1" customHeight="1" x14ac:dyDescent="0.3">
      <c r="A91" s="86"/>
      <c r="B91" s="71" t="s">
        <v>68</v>
      </c>
      <c r="C91" s="130" t="s">
        <v>36</v>
      </c>
      <c r="D91" s="87"/>
      <c r="E91" s="214">
        <f>E92</f>
        <v>0</v>
      </c>
      <c r="F91" s="215">
        <f t="shared" ref="F91:X91" si="31">F92</f>
        <v>0</v>
      </c>
      <c r="G91" s="215">
        <f t="shared" si="31"/>
        <v>0</v>
      </c>
      <c r="H91" s="214">
        <f t="shared" si="31"/>
        <v>0</v>
      </c>
      <c r="I91" s="215">
        <f t="shared" si="31"/>
        <v>0</v>
      </c>
      <c r="J91" s="215">
        <f t="shared" si="31"/>
        <v>0</v>
      </c>
      <c r="K91" s="215">
        <f t="shared" si="31"/>
        <v>0</v>
      </c>
      <c r="L91" s="215">
        <f t="shared" si="31"/>
        <v>0</v>
      </c>
      <c r="M91" s="215">
        <f t="shared" si="31"/>
        <v>0</v>
      </c>
      <c r="N91" s="215">
        <f t="shared" si="31"/>
        <v>0</v>
      </c>
      <c r="O91" s="215">
        <f t="shared" si="31"/>
        <v>0</v>
      </c>
      <c r="P91" s="215">
        <f t="shared" si="31"/>
        <v>0</v>
      </c>
      <c r="Q91" s="215">
        <f t="shared" si="31"/>
        <v>0</v>
      </c>
      <c r="R91" s="215">
        <f t="shared" si="31"/>
        <v>0</v>
      </c>
      <c r="S91" s="215">
        <f t="shared" si="31"/>
        <v>0</v>
      </c>
      <c r="T91" s="215">
        <f t="shared" si="31"/>
        <v>0</v>
      </c>
      <c r="U91" s="215">
        <f t="shared" si="31"/>
        <v>0</v>
      </c>
      <c r="V91" s="214">
        <f t="shared" si="31"/>
        <v>0</v>
      </c>
      <c r="W91" s="214">
        <f t="shared" si="31"/>
        <v>0</v>
      </c>
      <c r="X91" s="214">
        <f t="shared" si="31"/>
        <v>0</v>
      </c>
      <c r="Y91" s="203" t="e">
        <f t="shared" si="2"/>
        <v>#DIV/0!</v>
      </c>
      <c r="Z91" s="44"/>
      <c r="AA91" s="44"/>
      <c r="AB91" s="44"/>
      <c r="AC91" s="44"/>
      <c r="AD91" s="44"/>
      <c r="AE91" s="44"/>
      <c r="AF91" s="44"/>
      <c r="AG91" s="17"/>
      <c r="AH91" s="17"/>
      <c r="AI91" s="17"/>
      <c r="AJ91" s="17"/>
      <c r="AK91" s="17"/>
      <c r="AL91" s="17"/>
    </row>
    <row r="92" spans="1:38" ht="72" hidden="1" customHeight="1" x14ac:dyDescent="0.25">
      <c r="A92" s="20"/>
      <c r="B92" s="43">
        <v>2281</v>
      </c>
      <c r="C92" s="129" t="s">
        <v>26</v>
      </c>
      <c r="D92" s="136"/>
      <c r="E92" s="216"/>
      <c r="F92" s="202"/>
      <c r="G92" s="202"/>
      <c r="H92" s="200">
        <f>I92+V92</f>
        <v>0</v>
      </c>
      <c r="I92" s="200"/>
      <c r="J92" s="325"/>
      <c r="K92" s="325"/>
      <c r="L92" s="232"/>
      <c r="M92" s="232"/>
      <c r="N92" s="202"/>
      <c r="O92" s="202"/>
      <c r="P92" s="202"/>
      <c r="Q92" s="202"/>
      <c r="R92" s="202"/>
      <c r="S92" s="202"/>
      <c r="T92" s="202"/>
      <c r="U92" s="202"/>
      <c r="V92" s="212">
        <f>J92+K92+L92+M92+N92+O1357</f>
        <v>0</v>
      </c>
      <c r="W92" s="245"/>
      <c r="X92" s="202">
        <f>E92-H92</f>
        <v>0</v>
      </c>
      <c r="Y92" s="203" t="e">
        <f t="shared" si="2"/>
        <v>#DIV/0!</v>
      </c>
      <c r="Z92" s="44"/>
      <c r="AA92" s="44"/>
      <c r="AB92" s="44"/>
      <c r="AC92" s="44"/>
      <c r="AD92" s="44"/>
      <c r="AE92" s="44"/>
      <c r="AF92" s="44"/>
      <c r="AG92" s="17"/>
      <c r="AH92" s="17"/>
      <c r="AI92" s="17"/>
      <c r="AJ92" s="17"/>
      <c r="AK92" s="17"/>
      <c r="AL92" s="17"/>
    </row>
    <row r="93" spans="1:38" ht="90" hidden="1" customHeight="1" x14ac:dyDescent="0.3">
      <c r="A93" s="90"/>
      <c r="B93" s="93" t="s">
        <v>69</v>
      </c>
      <c r="C93" s="130" t="s">
        <v>70</v>
      </c>
      <c r="D93" s="108"/>
      <c r="E93" s="218">
        <f>E94+E95</f>
        <v>0</v>
      </c>
      <c r="F93" s="218">
        <f t="shared" ref="F93:X93" si="32">F94+F95</f>
        <v>0</v>
      </c>
      <c r="G93" s="218">
        <f t="shared" si="32"/>
        <v>0</v>
      </c>
      <c r="H93" s="218">
        <f t="shared" si="32"/>
        <v>0</v>
      </c>
      <c r="I93" s="218">
        <f t="shared" si="32"/>
        <v>0</v>
      </c>
      <c r="J93" s="218">
        <f t="shared" si="32"/>
        <v>0</v>
      </c>
      <c r="K93" s="218">
        <f t="shared" si="32"/>
        <v>0</v>
      </c>
      <c r="L93" s="218">
        <f t="shared" si="32"/>
        <v>0</v>
      </c>
      <c r="M93" s="218">
        <f t="shared" si="32"/>
        <v>0</v>
      </c>
      <c r="N93" s="218">
        <f t="shared" si="32"/>
        <v>0</v>
      </c>
      <c r="O93" s="218">
        <f t="shared" si="32"/>
        <v>0</v>
      </c>
      <c r="P93" s="218">
        <f t="shared" si="32"/>
        <v>0</v>
      </c>
      <c r="Q93" s="218">
        <f t="shared" si="32"/>
        <v>0</v>
      </c>
      <c r="R93" s="218">
        <f t="shared" si="32"/>
        <v>0</v>
      </c>
      <c r="S93" s="218">
        <f t="shared" si="32"/>
        <v>0</v>
      </c>
      <c r="T93" s="218">
        <f t="shared" si="32"/>
        <v>0</v>
      </c>
      <c r="U93" s="218">
        <f t="shared" si="32"/>
        <v>0</v>
      </c>
      <c r="V93" s="218">
        <f t="shared" si="32"/>
        <v>0</v>
      </c>
      <c r="W93" s="218">
        <f t="shared" si="32"/>
        <v>0</v>
      </c>
      <c r="X93" s="218">
        <f t="shared" si="32"/>
        <v>0</v>
      </c>
      <c r="Y93" s="203" t="e">
        <f t="shared" si="2"/>
        <v>#DIV/0!</v>
      </c>
      <c r="Z93" s="44"/>
      <c r="AA93" s="44"/>
      <c r="AB93" s="44"/>
      <c r="AC93" s="44"/>
      <c r="AD93" s="44"/>
      <c r="AE93" s="44"/>
      <c r="AF93" s="44"/>
      <c r="AG93" s="17"/>
      <c r="AH93" s="17"/>
      <c r="AI93" s="17"/>
      <c r="AJ93" s="17"/>
      <c r="AK93" s="17"/>
      <c r="AL93" s="17"/>
    </row>
    <row r="94" spans="1:38" ht="60.75" hidden="1" customHeight="1" x14ac:dyDescent="0.25">
      <c r="A94" s="20"/>
      <c r="B94" s="43"/>
      <c r="C94" s="129"/>
      <c r="D94" s="136"/>
      <c r="E94" s="216"/>
      <c r="F94" s="202"/>
      <c r="G94" s="202"/>
      <c r="H94" s="200">
        <f>I94+V94</f>
        <v>0</v>
      </c>
      <c r="I94" s="200"/>
      <c r="J94" s="325"/>
      <c r="K94" s="325"/>
      <c r="L94" s="232"/>
      <c r="M94" s="232"/>
      <c r="N94" s="202"/>
      <c r="O94" s="202"/>
      <c r="P94" s="202"/>
      <c r="Q94" s="202"/>
      <c r="R94" s="202"/>
      <c r="S94" s="202"/>
      <c r="T94" s="202"/>
      <c r="U94" s="202"/>
      <c r="V94" s="212">
        <f>J94+K94+L94+M94+N94+O94</f>
        <v>0</v>
      </c>
      <c r="W94" s="236"/>
      <c r="X94" s="202">
        <f>E94-H94</f>
        <v>0</v>
      </c>
      <c r="Y94" s="203" t="e">
        <f t="shared" si="2"/>
        <v>#DIV/0!</v>
      </c>
      <c r="Z94" s="44"/>
      <c r="AA94" s="44"/>
      <c r="AB94" s="44"/>
      <c r="AC94" s="44"/>
      <c r="AD94" s="44"/>
      <c r="AE94" s="44"/>
      <c r="AF94" s="44"/>
      <c r="AG94" s="17"/>
      <c r="AH94" s="17"/>
      <c r="AI94" s="17"/>
      <c r="AJ94" s="17"/>
      <c r="AK94" s="17"/>
      <c r="AL94" s="17"/>
    </row>
    <row r="95" spans="1:38" ht="80.25" hidden="1" customHeight="1" x14ac:dyDescent="0.25">
      <c r="A95" s="20"/>
      <c r="B95" s="43"/>
      <c r="C95" s="21"/>
      <c r="D95" s="119"/>
      <c r="E95" s="216"/>
      <c r="F95" s="220"/>
      <c r="G95" s="220"/>
      <c r="H95" s="200">
        <f t="shared" ref="H95:H105" si="33">I95+V95</f>
        <v>0</v>
      </c>
      <c r="I95" s="210"/>
      <c r="J95" s="326"/>
      <c r="K95" s="326"/>
      <c r="L95" s="327"/>
      <c r="M95" s="327"/>
      <c r="N95" s="220"/>
      <c r="O95" s="321"/>
      <c r="P95" s="321"/>
      <c r="Q95" s="321"/>
      <c r="R95" s="321"/>
      <c r="S95" s="321"/>
      <c r="T95" s="321"/>
      <c r="U95" s="321"/>
      <c r="V95" s="212">
        <f t="shared" ref="V95:V107" si="34">J95+K95+L95+M95+N95+O95</f>
        <v>0</v>
      </c>
      <c r="W95" s="212"/>
      <c r="X95" s="202">
        <f t="shared" ref="X95:X107" si="35">E95-H95</f>
        <v>0</v>
      </c>
      <c r="Y95" s="203" t="e">
        <f t="shared" si="2"/>
        <v>#DIV/0!</v>
      </c>
      <c r="Z95" s="44"/>
      <c r="AA95" s="44"/>
      <c r="AB95" s="44"/>
      <c r="AC95" s="44"/>
      <c r="AD95" s="44"/>
      <c r="AE95" s="44"/>
      <c r="AF95" s="44"/>
      <c r="AG95" s="17"/>
      <c r="AH95" s="17"/>
      <c r="AI95" s="17"/>
      <c r="AJ95" s="17"/>
      <c r="AK95" s="17"/>
      <c r="AL95" s="17"/>
    </row>
    <row r="96" spans="1:38" ht="0.75" hidden="1" customHeight="1" x14ac:dyDescent="0.4">
      <c r="A96" s="90"/>
      <c r="B96" s="111"/>
      <c r="C96" s="120"/>
      <c r="D96" s="110"/>
      <c r="E96" s="218">
        <f>E97+E98+E99</f>
        <v>0</v>
      </c>
      <c r="F96" s="218">
        <f t="shared" ref="F96:W96" si="36">F97+F98+F99</f>
        <v>0</v>
      </c>
      <c r="G96" s="218">
        <f t="shared" si="36"/>
        <v>0</v>
      </c>
      <c r="H96" s="200">
        <f t="shared" si="33"/>
        <v>0</v>
      </c>
      <c r="I96" s="218">
        <f t="shared" si="36"/>
        <v>0</v>
      </c>
      <c r="J96" s="218">
        <f t="shared" si="36"/>
        <v>0</v>
      </c>
      <c r="K96" s="218">
        <f t="shared" si="36"/>
        <v>0</v>
      </c>
      <c r="L96" s="218">
        <f t="shared" si="36"/>
        <v>0</v>
      </c>
      <c r="M96" s="218">
        <f t="shared" si="36"/>
        <v>0</v>
      </c>
      <c r="N96" s="218">
        <f t="shared" si="36"/>
        <v>0</v>
      </c>
      <c r="O96" s="218">
        <f t="shared" si="36"/>
        <v>0</v>
      </c>
      <c r="P96" s="218">
        <f t="shared" si="36"/>
        <v>0</v>
      </c>
      <c r="Q96" s="218">
        <f t="shared" si="36"/>
        <v>0</v>
      </c>
      <c r="R96" s="218">
        <f t="shared" si="36"/>
        <v>0</v>
      </c>
      <c r="S96" s="218">
        <f t="shared" si="36"/>
        <v>0</v>
      </c>
      <c r="T96" s="218">
        <f t="shared" si="36"/>
        <v>0</v>
      </c>
      <c r="U96" s="218">
        <f t="shared" si="36"/>
        <v>0</v>
      </c>
      <c r="V96" s="212">
        <f t="shared" si="34"/>
        <v>0</v>
      </c>
      <c r="W96" s="218">
        <f t="shared" si="36"/>
        <v>0</v>
      </c>
      <c r="X96" s="202">
        <f t="shared" si="35"/>
        <v>0</v>
      </c>
      <c r="Y96" s="203" t="e">
        <f t="shared" si="2"/>
        <v>#DIV/0!</v>
      </c>
      <c r="Z96" s="44"/>
      <c r="AA96" s="44"/>
      <c r="AB96" s="44"/>
      <c r="AC96" s="44"/>
      <c r="AD96" s="44"/>
      <c r="AE96" s="44"/>
      <c r="AF96" s="44"/>
      <c r="AG96" s="17"/>
      <c r="AH96" s="17"/>
      <c r="AI96" s="17"/>
      <c r="AJ96" s="17"/>
      <c r="AK96" s="17"/>
      <c r="AL96" s="17"/>
    </row>
    <row r="97" spans="1:38" ht="9" hidden="1" customHeight="1" x14ac:dyDescent="0.25">
      <c r="A97" s="48"/>
      <c r="B97" s="43"/>
      <c r="C97" s="21"/>
      <c r="D97" s="119"/>
      <c r="E97" s="216"/>
      <c r="F97" s="217"/>
      <c r="G97" s="217"/>
      <c r="H97" s="200">
        <f t="shared" si="33"/>
        <v>0</v>
      </c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2">
        <f t="shared" si="34"/>
        <v>0</v>
      </c>
      <c r="W97" s="216"/>
      <c r="X97" s="202">
        <f t="shared" si="35"/>
        <v>0</v>
      </c>
      <c r="Y97" s="203" t="e">
        <f t="shared" ref="Y97:Y107" si="37">W97*100/E97</f>
        <v>#DIV/0!</v>
      </c>
      <c r="Z97" s="44"/>
      <c r="AA97" s="44"/>
      <c r="AB97" s="44"/>
      <c r="AC97" s="44"/>
      <c r="AD97" s="44"/>
      <c r="AE97" s="44"/>
      <c r="AF97" s="44"/>
      <c r="AG97" s="17"/>
      <c r="AH97" s="17"/>
      <c r="AI97" s="17"/>
      <c r="AJ97" s="17"/>
      <c r="AK97" s="17"/>
      <c r="AL97" s="17"/>
    </row>
    <row r="98" spans="1:38" ht="72.75" hidden="1" customHeight="1" x14ac:dyDescent="0.25">
      <c r="A98" s="48"/>
      <c r="B98" s="43"/>
      <c r="C98" s="21"/>
      <c r="D98" s="119"/>
      <c r="E98" s="216"/>
      <c r="F98" s="217"/>
      <c r="G98" s="217"/>
      <c r="H98" s="200">
        <f t="shared" si="33"/>
        <v>0</v>
      </c>
      <c r="I98" s="216"/>
      <c r="J98" s="216"/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2">
        <f t="shared" si="34"/>
        <v>0</v>
      </c>
      <c r="W98" s="216"/>
      <c r="X98" s="202">
        <f t="shared" si="35"/>
        <v>0</v>
      </c>
      <c r="Y98" s="203" t="e">
        <f t="shared" si="37"/>
        <v>#DIV/0!</v>
      </c>
      <c r="Z98" s="44"/>
      <c r="AA98" s="44"/>
      <c r="AB98" s="44"/>
      <c r="AC98" s="44"/>
      <c r="AD98" s="44"/>
      <c r="AE98" s="44"/>
      <c r="AF98" s="44"/>
      <c r="AG98" s="17"/>
      <c r="AH98" s="17"/>
      <c r="AI98" s="17"/>
      <c r="AJ98" s="17"/>
      <c r="AK98" s="17"/>
      <c r="AL98" s="17"/>
    </row>
    <row r="99" spans="1:38" ht="36" hidden="1" customHeight="1" x14ac:dyDescent="0.25">
      <c r="A99" s="48"/>
      <c r="B99" s="43"/>
      <c r="C99" s="21"/>
      <c r="D99" s="119"/>
      <c r="E99" s="216"/>
      <c r="F99" s="222"/>
      <c r="G99" s="222"/>
      <c r="H99" s="200">
        <f t="shared" si="33"/>
        <v>0</v>
      </c>
      <c r="I99" s="211"/>
      <c r="J99" s="328"/>
      <c r="K99" s="328"/>
      <c r="L99" s="320"/>
      <c r="M99" s="320"/>
      <c r="N99" s="222"/>
      <c r="O99" s="315"/>
      <c r="P99" s="315"/>
      <c r="Q99" s="315"/>
      <c r="R99" s="315"/>
      <c r="S99" s="315"/>
      <c r="T99" s="315"/>
      <c r="U99" s="315"/>
      <c r="V99" s="212">
        <f t="shared" si="34"/>
        <v>0</v>
      </c>
      <c r="W99" s="212"/>
      <c r="X99" s="202">
        <f t="shared" si="35"/>
        <v>0</v>
      </c>
      <c r="Y99" s="203" t="e">
        <f t="shared" si="37"/>
        <v>#DIV/0!</v>
      </c>
      <c r="Z99" s="44"/>
      <c r="AA99" s="44"/>
      <c r="AB99" s="44"/>
      <c r="AC99" s="44"/>
      <c r="AD99" s="44"/>
      <c r="AE99" s="44"/>
      <c r="AF99" s="44"/>
      <c r="AG99" s="17"/>
      <c r="AH99" s="17"/>
      <c r="AI99" s="17"/>
      <c r="AJ99" s="17"/>
      <c r="AK99" s="17"/>
      <c r="AL99" s="17"/>
    </row>
    <row r="100" spans="1:38" ht="45" hidden="1" customHeight="1" x14ac:dyDescent="0.4">
      <c r="A100" s="90"/>
      <c r="B100" s="111"/>
      <c r="C100" s="91"/>
      <c r="D100" s="110"/>
      <c r="E100" s="218">
        <f>E101</f>
        <v>0</v>
      </c>
      <c r="F100" s="218">
        <f t="shared" ref="F100:W100" si="38">F101</f>
        <v>0</v>
      </c>
      <c r="G100" s="218">
        <f t="shared" si="38"/>
        <v>0</v>
      </c>
      <c r="H100" s="200">
        <f t="shared" si="33"/>
        <v>0</v>
      </c>
      <c r="I100" s="218">
        <f t="shared" si="38"/>
        <v>0</v>
      </c>
      <c r="J100" s="218">
        <f t="shared" si="38"/>
        <v>0</v>
      </c>
      <c r="K100" s="218">
        <f t="shared" si="38"/>
        <v>0</v>
      </c>
      <c r="L100" s="218">
        <f t="shared" si="38"/>
        <v>0</v>
      </c>
      <c r="M100" s="218">
        <f t="shared" si="38"/>
        <v>0</v>
      </c>
      <c r="N100" s="218">
        <f t="shared" si="38"/>
        <v>0</v>
      </c>
      <c r="O100" s="218">
        <f t="shared" si="38"/>
        <v>0</v>
      </c>
      <c r="P100" s="218">
        <f t="shared" si="38"/>
        <v>0</v>
      </c>
      <c r="Q100" s="218">
        <f t="shared" si="38"/>
        <v>0</v>
      </c>
      <c r="R100" s="218">
        <f t="shared" si="38"/>
        <v>0</v>
      </c>
      <c r="S100" s="218">
        <f t="shared" si="38"/>
        <v>0</v>
      </c>
      <c r="T100" s="218">
        <f t="shared" si="38"/>
        <v>0</v>
      </c>
      <c r="U100" s="218">
        <f t="shared" si="38"/>
        <v>0</v>
      </c>
      <c r="V100" s="212">
        <f t="shared" si="34"/>
        <v>0</v>
      </c>
      <c r="W100" s="218">
        <f t="shared" si="38"/>
        <v>0</v>
      </c>
      <c r="X100" s="202">
        <f t="shared" si="35"/>
        <v>0</v>
      </c>
      <c r="Y100" s="203" t="e">
        <f t="shared" si="37"/>
        <v>#DIV/0!</v>
      </c>
      <c r="Z100" s="44"/>
      <c r="AA100" s="44"/>
      <c r="AB100" s="44"/>
      <c r="AC100" s="44"/>
      <c r="AD100" s="44"/>
      <c r="AE100" s="44"/>
      <c r="AF100" s="44"/>
      <c r="AG100" s="17"/>
      <c r="AH100" s="17"/>
      <c r="AI100" s="17"/>
      <c r="AJ100" s="17"/>
      <c r="AK100" s="17"/>
      <c r="AL100" s="17"/>
    </row>
    <row r="101" spans="1:38" ht="45" hidden="1" customHeight="1" x14ac:dyDescent="0.25">
      <c r="A101" s="48"/>
      <c r="B101" s="43"/>
      <c r="C101" s="21"/>
      <c r="D101" s="119"/>
      <c r="E101" s="216"/>
      <c r="F101" s="216"/>
      <c r="G101" s="216"/>
      <c r="H101" s="200">
        <f t="shared" si="33"/>
        <v>0</v>
      </c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2">
        <f t="shared" si="34"/>
        <v>0</v>
      </c>
      <c r="W101" s="216"/>
      <c r="X101" s="202">
        <f t="shared" si="35"/>
        <v>0</v>
      </c>
      <c r="Y101" s="203" t="e">
        <f t="shared" si="37"/>
        <v>#DIV/0!</v>
      </c>
      <c r="Z101" s="44"/>
      <c r="AA101" s="44"/>
      <c r="AB101" s="44"/>
      <c r="AC101" s="44"/>
      <c r="AD101" s="44"/>
      <c r="AE101" s="44"/>
      <c r="AF101" s="44"/>
      <c r="AG101" s="17"/>
      <c r="AH101" s="17"/>
      <c r="AI101" s="17"/>
      <c r="AJ101" s="17"/>
      <c r="AK101" s="17"/>
      <c r="AL101" s="17"/>
    </row>
    <row r="102" spans="1:38" ht="45" hidden="1" customHeight="1" x14ac:dyDescent="0.4">
      <c r="A102" s="90"/>
      <c r="B102" s="111"/>
      <c r="C102" s="100"/>
      <c r="D102" s="110"/>
      <c r="E102" s="218">
        <f>E103</f>
        <v>0</v>
      </c>
      <c r="F102" s="218">
        <f t="shared" ref="F102:W102" si="39">F103</f>
        <v>0</v>
      </c>
      <c r="G102" s="218">
        <f t="shared" si="39"/>
        <v>0</v>
      </c>
      <c r="H102" s="200">
        <f t="shared" si="33"/>
        <v>0</v>
      </c>
      <c r="I102" s="218">
        <f t="shared" si="39"/>
        <v>0</v>
      </c>
      <c r="J102" s="218">
        <f t="shared" si="39"/>
        <v>0</v>
      </c>
      <c r="K102" s="218">
        <f t="shared" si="39"/>
        <v>0</v>
      </c>
      <c r="L102" s="218">
        <f t="shared" si="39"/>
        <v>0</v>
      </c>
      <c r="M102" s="218">
        <f t="shared" si="39"/>
        <v>0</v>
      </c>
      <c r="N102" s="218">
        <f t="shared" si="39"/>
        <v>0</v>
      </c>
      <c r="O102" s="218">
        <f t="shared" si="39"/>
        <v>0</v>
      </c>
      <c r="P102" s="218">
        <f t="shared" si="39"/>
        <v>0</v>
      </c>
      <c r="Q102" s="218">
        <f t="shared" si="39"/>
        <v>0</v>
      </c>
      <c r="R102" s="218">
        <f t="shared" si="39"/>
        <v>0</v>
      </c>
      <c r="S102" s="218">
        <f t="shared" si="39"/>
        <v>0</v>
      </c>
      <c r="T102" s="218">
        <f t="shared" si="39"/>
        <v>0</v>
      </c>
      <c r="U102" s="218">
        <f t="shared" si="39"/>
        <v>0</v>
      </c>
      <c r="V102" s="212">
        <f t="shared" si="34"/>
        <v>0</v>
      </c>
      <c r="W102" s="218">
        <f t="shared" si="39"/>
        <v>0</v>
      </c>
      <c r="X102" s="202">
        <f t="shared" si="35"/>
        <v>0</v>
      </c>
      <c r="Y102" s="203" t="e">
        <f t="shared" si="37"/>
        <v>#DIV/0!</v>
      </c>
      <c r="Z102" s="44"/>
      <c r="AA102" s="44"/>
      <c r="AB102" s="44"/>
      <c r="AC102" s="44"/>
      <c r="AD102" s="44"/>
      <c r="AE102" s="44"/>
      <c r="AF102" s="44"/>
      <c r="AG102" s="17"/>
      <c r="AH102" s="17"/>
      <c r="AI102" s="17"/>
      <c r="AJ102" s="17"/>
      <c r="AK102" s="17"/>
      <c r="AL102" s="17"/>
    </row>
    <row r="103" spans="1:38" ht="45" hidden="1" customHeight="1" x14ac:dyDescent="0.4">
      <c r="A103" s="48"/>
      <c r="B103" s="112"/>
      <c r="C103" s="21"/>
      <c r="D103" s="104"/>
      <c r="E103" s="216"/>
      <c r="F103" s="217"/>
      <c r="G103" s="217"/>
      <c r="H103" s="200">
        <f t="shared" si="33"/>
        <v>0</v>
      </c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2">
        <f t="shared" si="34"/>
        <v>0</v>
      </c>
      <c r="W103" s="217"/>
      <c r="X103" s="202">
        <f t="shared" si="35"/>
        <v>0</v>
      </c>
      <c r="Y103" s="203" t="e">
        <f t="shared" si="37"/>
        <v>#DIV/0!</v>
      </c>
      <c r="Z103" s="44"/>
      <c r="AA103" s="44"/>
      <c r="AB103" s="44"/>
      <c r="AC103" s="44"/>
      <c r="AD103" s="44"/>
      <c r="AE103" s="44"/>
      <c r="AF103" s="44"/>
      <c r="AG103" s="17"/>
      <c r="AH103" s="17"/>
      <c r="AI103" s="17"/>
      <c r="AJ103" s="17"/>
      <c r="AK103" s="17"/>
      <c r="AL103" s="17"/>
    </row>
    <row r="104" spans="1:38" ht="135" hidden="1" customHeight="1" x14ac:dyDescent="0.4">
      <c r="A104" s="90"/>
      <c r="B104" s="111"/>
      <c r="C104" s="100"/>
      <c r="D104" s="110"/>
      <c r="E104" s="218">
        <f>E105</f>
        <v>0</v>
      </c>
      <c r="F104" s="218">
        <f t="shared" ref="F104:W104" si="40">F105</f>
        <v>0</v>
      </c>
      <c r="G104" s="218">
        <f t="shared" si="40"/>
        <v>0</v>
      </c>
      <c r="H104" s="200">
        <f t="shared" si="33"/>
        <v>0</v>
      </c>
      <c r="I104" s="218">
        <f t="shared" si="40"/>
        <v>0</v>
      </c>
      <c r="J104" s="218">
        <f t="shared" si="40"/>
        <v>0</v>
      </c>
      <c r="K104" s="218">
        <f t="shared" si="40"/>
        <v>0</v>
      </c>
      <c r="L104" s="218">
        <f t="shared" si="40"/>
        <v>0</v>
      </c>
      <c r="M104" s="218">
        <f t="shared" si="40"/>
        <v>0</v>
      </c>
      <c r="N104" s="218">
        <f t="shared" si="40"/>
        <v>0</v>
      </c>
      <c r="O104" s="218">
        <f t="shared" si="40"/>
        <v>0</v>
      </c>
      <c r="P104" s="218">
        <f t="shared" si="40"/>
        <v>0</v>
      </c>
      <c r="Q104" s="218">
        <f t="shared" si="40"/>
        <v>0</v>
      </c>
      <c r="R104" s="218">
        <f t="shared" si="40"/>
        <v>0</v>
      </c>
      <c r="S104" s="218">
        <f t="shared" si="40"/>
        <v>0</v>
      </c>
      <c r="T104" s="218">
        <f t="shared" si="40"/>
        <v>0</v>
      </c>
      <c r="U104" s="218">
        <f t="shared" si="40"/>
        <v>0</v>
      </c>
      <c r="V104" s="212">
        <f t="shared" si="34"/>
        <v>0</v>
      </c>
      <c r="W104" s="218">
        <f t="shared" si="40"/>
        <v>0</v>
      </c>
      <c r="X104" s="202">
        <f t="shared" si="35"/>
        <v>0</v>
      </c>
      <c r="Y104" s="203" t="e">
        <f t="shared" si="37"/>
        <v>#DIV/0!</v>
      </c>
      <c r="Z104" s="44"/>
      <c r="AA104" s="44"/>
      <c r="AB104" s="44"/>
      <c r="AC104" s="44"/>
      <c r="AD104" s="44"/>
      <c r="AE104" s="44"/>
      <c r="AF104" s="44"/>
      <c r="AG104" s="17"/>
      <c r="AH104" s="17"/>
      <c r="AI104" s="17"/>
      <c r="AJ104" s="17"/>
      <c r="AK104" s="17"/>
      <c r="AL104" s="17"/>
    </row>
    <row r="105" spans="1:38" ht="46.5" hidden="1" customHeight="1" x14ac:dyDescent="0.4">
      <c r="A105" s="20"/>
      <c r="B105" s="43"/>
      <c r="C105" s="21"/>
      <c r="D105" s="104"/>
      <c r="E105" s="216"/>
      <c r="F105" s="220"/>
      <c r="G105" s="220"/>
      <c r="H105" s="200">
        <f t="shared" si="33"/>
        <v>0</v>
      </c>
      <c r="I105" s="210"/>
      <c r="J105" s="326"/>
      <c r="K105" s="326"/>
      <c r="L105" s="327"/>
      <c r="M105" s="327"/>
      <c r="N105" s="220"/>
      <c r="O105" s="321"/>
      <c r="P105" s="321"/>
      <c r="Q105" s="321"/>
      <c r="R105" s="321"/>
      <c r="S105" s="321"/>
      <c r="T105" s="321"/>
      <c r="U105" s="321"/>
      <c r="V105" s="212">
        <f t="shared" si="34"/>
        <v>0</v>
      </c>
      <c r="W105" s="212"/>
      <c r="X105" s="202">
        <f t="shared" si="35"/>
        <v>0</v>
      </c>
      <c r="Y105" s="203" t="e">
        <f t="shared" si="37"/>
        <v>#DIV/0!</v>
      </c>
      <c r="Z105" s="44"/>
      <c r="AA105" s="44"/>
      <c r="AB105" s="44"/>
      <c r="AC105" s="44"/>
      <c r="AD105" s="44"/>
      <c r="AE105" s="44"/>
      <c r="AF105" s="44"/>
      <c r="AG105" s="17"/>
      <c r="AH105" s="17"/>
      <c r="AI105" s="17"/>
      <c r="AJ105" s="17"/>
      <c r="AK105" s="17"/>
      <c r="AL105" s="17"/>
    </row>
    <row r="106" spans="1:38" ht="46.5" customHeight="1" x14ac:dyDescent="0.35">
      <c r="A106" s="90">
        <v>36</v>
      </c>
      <c r="B106" s="99">
        <v>218110</v>
      </c>
      <c r="C106" s="265" t="s">
        <v>174</v>
      </c>
      <c r="D106" s="240"/>
      <c r="E106" s="218">
        <f>E107</f>
        <v>125000</v>
      </c>
      <c r="F106" s="218">
        <f t="shared" ref="F106:V106" si="41">F107</f>
        <v>0</v>
      </c>
      <c r="G106" s="218">
        <f t="shared" si="41"/>
        <v>0</v>
      </c>
      <c r="H106" s="218">
        <f t="shared" si="41"/>
        <v>0</v>
      </c>
      <c r="I106" s="218">
        <f t="shared" si="41"/>
        <v>0</v>
      </c>
      <c r="J106" s="218">
        <f t="shared" si="41"/>
        <v>0</v>
      </c>
      <c r="K106" s="218">
        <f t="shared" si="41"/>
        <v>0</v>
      </c>
      <c r="L106" s="218">
        <f t="shared" si="41"/>
        <v>0</v>
      </c>
      <c r="M106" s="218">
        <f t="shared" si="41"/>
        <v>0</v>
      </c>
      <c r="N106" s="218">
        <f t="shared" si="41"/>
        <v>0</v>
      </c>
      <c r="O106" s="218">
        <f t="shared" si="41"/>
        <v>0</v>
      </c>
      <c r="P106" s="218">
        <f t="shared" si="41"/>
        <v>0</v>
      </c>
      <c r="Q106" s="218">
        <f t="shared" si="41"/>
        <v>0</v>
      </c>
      <c r="R106" s="218">
        <f t="shared" si="41"/>
        <v>0</v>
      </c>
      <c r="S106" s="218">
        <f t="shared" si="41"/>
        <v>0</v>
      </c>
      <c r="T106" s="218">
        <f t="shared" si="41"/>
        <v>0</v>
      </c>
      <c r="U106" s="218">
        <f t="shared" si="41"/>
        <v>0</v>
      </c>
      <c r="V106" s="218">
        <f t="shared" si="41"/>
        <v>0</v>
      </c>
      <c r="W106" s="218">
        <f>W107</f>
        <v>0</v>
      </c>
      <c r="X106" s="218">
        <f>X107</f>
        <v>125000</v>
      </c>
      <c r="Y106" s="203">
        <f t="shared" si="37"/>
        <v>0</v>
      </c>
      <c r="Z106" s="44"/>
      <c r="AA106" s="44"/>
      <c r="AB106" s="44"/>
      <c r="AC106" s="44"/>
      <c r="AD106" s="44"/>
      <c r="AE106" s="44"/>
      <c r="AF106" s="44"/>
      <c r="AG106" s="17"/>
      <c r="AH106" s="17"/>
      <c r="AI106" s="17"/>
      <c r="AJ106" s="17"/>
      <c r="AK106" s="17"/>
      <c r="AL106" s="17"/>
    </row>
    <row r="107" spans="1:38" ht="92.25" customHeight="1" x14ac:dyDescent="0.25">
      <c r="A107" s="20">
        <v>37</v>
      </c>
      <c r="B107" s="43">
        <v>3122</v>
      </c>
      <c r="C107" s="135" t="s">
        <v>173</v>
      </c>
      <c r="D107" s="142" t="s">
        <v>175</v>
      </c>
      <c r="E107" s="216">
        <v>125000</v>
      </c>
      <c r="F107" s="220"/>
      <c r="G107" s="220"/>
      <c r="H107" s="200">
        <f>I107+V107</f>
        <v>0</v>
      </c>
      <c r="I107" s="210"/>
      <c r="J107" s="326"/>
      <c r="K107" s="326"/>
      <c r="L107" s="327"/>
      <c r="M107" s="327"/>
      <c r="N107" s="220"/>
      <c r="O107" s="321"/>
      <c r="P107" s="321"/>
      <c r="Q107" s="321"/>
      <c r="R107" s="321"/>
      <c r="S107" s="321"/>
      <c r="T107" s="321"/>
      <c r="U107" s="321"/>
      <c r="V107" s="212">
        <f t="shared" si="34"/>
        <v>0</v>
      </c>
      <c r="W107" s="212">
        <v>0</v>
      </c>
      <c r="X107" s="202">
        <f t="shared" si="35"/>
        <v>125000</v>
      </c>
      <c r="Y107" s="203">
        <f t="shared" si="37"/>
        <v>0</v>
      </c>
      <c r="Z107" s="44"/>
      <c r="AA107" s="44"/>
      <c r="AB107" s="44"/>
      <c r="AC107" s="44"/>
      <c r="AD107" s="44"/>
      <c r="AE107" s="44"/>
      <c r="AF107" s="44"/>
      <c r="AG107" s="17"/>
      <c r="AH107" s="17"/>
      <c r="AI107" s="17"/>
      <c r="AJ107" s="17"/>
      <c r="AK107" s="17"/>
      <c r="AL107" s="17"/>
    </row>
    <row r="108" spans="1:38" ht="57.75" customHeight="1" x14ac:dyDescent="0.3">
      <c r="A108" s="143">
        <v>38</v>
      </c>
      <c r="B108" s="146" t="s">
        <v>37</v>
      </c>
      <c r="C108" s="247" t="s">
        <v>122</v>
      </c>
      <c r="D108" s="147"/>
      <c r="E108" s="214">
        <f>E114+E117+E122+E131+E136+E154+E157</f>
        <v>6924556.7599999998</v>
      </c>
      <c r="F108" s="214">
        <f t="shared" ref="F108:X108" si="42">F114+F117+F122+F131+F136+F154+F157</f>
        <v>0</v>
      </c>
      <c r="G108" s="214">
        <f t="shared" si="42"/>
        <v>0</v>
      </c>
      <c r="H108" s="214">
        <f t="shared" si="42"/>
        <v>908891.3</v>
      </c>
      <c r="I108" s="214">
        <f t="shared" si="42"/>
        <v>908891.3</v>
      </c>
      <c r="J108" s="214">
        <f t="shared" si="42"/>
        <v>0</v>
      </c>
      <c r="K108" s="214">
        <f t="shared" si="42"/>
        <v>0</v>
      </c>
      <c r="L108" s="214">
        <f t="shared" si="42"/>
        <v>0</v>
      </c>
      <c r="M108" s="214">
        <f t="shared" si="42"/>
        <v>0</v>
      </c>
      <c r="N108" s="214">
        <f t="shared" si="42"/>
        <v>0</v>
      </c>
      <c r="O108" s="214">
        <f t="shared" si="42"/>
        <v>0</v>
      </c>
      <c r="P108" s="214">
        <f t="shared" si="42"/>
        <v>0</v>
      </c>
      <c r="Q108" s="214">
        <f t="shared" si="42"/>
        <v>0</v>
      </c>
      <c r="R108" s="214">
        <f t="shared" si="42"/>
        <v>0</v>
      </c>
      <c r="S108" s="214">
        <f t="shared" si="42"/>
        <v>0</v>
      </c>
      <c r="T108" s="214">
        <f t="shared" si="42"/>
        <v>0</v>
      </c>
      <c r="U108" s="214">
        <f t="shared" si="42"/>
        <v>0</v>
      </c>
      <c r="V108" s="214">
        <f t="shared" si="42"/>
        <v>0</v>
      </c>
      <c r="W108" s="214">
        <f t="shared" si="42"/>
        <v>785691.3</v>
      </c>
      <c r="X108" s="214">
        <f t="shared" si="42"/>
        <v>6015665.46</v>
      </c>
      <c r="Y108" s="203">
        <f t="shared" ref="Y108:Y203" si="43">W108*100/E108</f>
        <v>11.346448981956211</v>
      </c>
      <c r="Z108" s="44"/>
      <c r="AA108" s="44"/>
      <c r="AB108" s="44"/>
      <c r="AC108" s="44"/>
      <c r="AD108" s="44"/>
      <c r="AE108" s="44"/>
      <c r="AF108" s="44"/>
      <c r="AG108" s="17"/>
      <c r="AH108" s="17"/>
      <c r="AI108" s="17"/>
      <c r="AJ108" s="17"/>
      <c r="AK108" s="17"/>
      <c r="AL108" s="17"/>
    </row>
    <row r="109" spans="1:38" ht="45" hidden="1" customHeight="1" x14ac:dyDescent="0.3">
      <c r="A109" s="70"/>
      <c r="B109" s="113"/>
      <c r="C109" s="80"/>
      <c r="D109" s="69"/>
      <c r="E109" s="214">
        <f>E110+E111</f>
        <v>0</v>
      </c>
      <c r="F109" s="214">
        <f t="shared" ref="F109:X109" si="44">F110+F111</f>
        <v>0</v>
      </c>
      <c r="G109" s="214">
        <f t="shared" si="44"/>
        <v>0</v>
      </c>
      <c r="H109" s="214">
        <f t="shared" si="44"/>
        <v>0</v>
      </c>
      <c r="I109" s="214">
        <f t="shared" si="44"/>
        <v>0</v>
      </c>
      <c r="J109" s="214">
        <f t="shared" si="44"/>
        <v>0</v>
      </c>
      <c r="K109" s="214">
        <f t="shared" si="44"/>
        <v>0</v>
      </c>
      <c r="L109" s="214">
        <f t="shared" si="44"/>
        <v>0</v>
      </c>
      <c r="M109" s="214">
        <f t="shared" si="44"/>
        <v>0</v>
      </c>
      <c r="N109" s="214">
        <f t="shared" si="44"/>
        <v>0</v>
      </c>
      <c r="O109" s="214">
        <f t="shared" si="44"/>
        <v>0</v>
      </c>
      <c r="P109" s="214">
        <f t="shared" si="44"/>
        <v>0</v>
      </c>
      <c r="Q109" s="214">
        <f t="shared" si="44"/>
        <v>0</v>
      </c>
      <c r="R109" s="214">
        <f t="shared" si="44"/>
        <v>0</v>
      </c>
      <c r="S109" s="214">
        <f t="shared" si="44"/>
        <v>0</v>
      </c>
      <c r="T109" s="214">
        <f t="shared" si="44"/>
        <v>0</v>
      </c>
      <c r="U109" s="214">
        <f t="shared" si="44"/>
        <v>0</v>
      </c>
      <c r="V109" s="214">
        <f t="shared" si="44"/>
        <v>0</v>
      </c>
      <c r="W109" s="214">
        <f t="shared" si="44"/>
        <v>0</v>
      </c>
      <c r="X109" s="214">
        <f t="shared" si="44"/>
        <v>0</v>
      </c>
      <c r="Y109" s="203" t="e">
        <f t="shared" si="43"/>
        <v>#DIV/0!</v>
      </c>
      <c r="Z109" s="44"/>
      <c r="AA109" s="44"/>
      <c r="AB109" s="44"/>
      <c r="AC109" s="44"/>
      <c r="AD109" s="44"/>
      <c r="AE109" s="44"/>
      <c r="AF109" s="44"/>
      <c r="AG109" s="17"/>
      <c r="AH109" s="17"/>
      <c r="AI109" s="17"/>
      <c r="AJ109" s="17"/>
      <c r="AK109" s="17"/>
      <c r="AL109" s="17"/>
    </row>
    <row r="110" spans="1:38" ht="57" hidden="1" customHeight="1" x14ac:dyDescent="0.4">
      <c r="A110" s="48">
        <v>48</v>
      </c>
      <c r="B110" s="81"/>
      <c r="C110" s="21"/>
      <c r="D110" s="106"/>
      <c r="E110" s="216"/>
      <c r="F110" s="222"/>
      <c r="G110" s="222"/>
      <c r="H110" s="210">
        <f>I110+V110</f>
        <v>0</v>
      </c>
      <c r="I110" s="210"/>
      <c r="J110" s="323"/>
      <c r="K110" s="323"/>
      <c r="L110" s="323"/>
      <c r="M110" s="323"/>
      <c r="N110" s="222"/>
      <c r="O110" s="222"/>
      <c r="P110" s="222"/>
      <c r="Q110" s="222"/>
      <c r="R110" s="222"/>
      <c r="S110" s="222"/>
      <c r="T110" s="222"/>
      <c r="U110" s="222"/>
      <c r="V110" s="212">
        <f>J110+K110+L110+M110+N110+O110+P110+Q110+R110+S110+T110+U110</f>
        <v>0</v>
      </c>
      <c r="W110" s="212"/>
      <c r="X110" s="211">
        <f>E110-H110</f>
        <v>0</v>
      </c>
      <c r="Y110" s="203" t="e">
        <f t="shared" si="43"/>
        <v>#DIV/0!</v>
      </c>
      <c r="Z110" s="44"/>
      <c r="AA110" s="44"/>
      <c r="AB110" s="44"/>
      <c r="AC110" s="44"/>
      <c r="AD110" s="44"/>
      <c r="AE110" s="44"/>
      <c r="AF110" s="44"/>
      <c r="AG110" s="17"/>
      <c r="AH110" s="17"/>
      <c r="AI110" s="17"/>
      <c r="AJ110" s="17"/>
      <c r="AK110" s="17"/>
      <c r="AL110" s="17"/>
    </row>
    <row r="111" spans="1:38" ht="52.5" hidden="1" customHeight="1" x14ac:dyDescent="0.4">
      <c r="A111" s="48">
        <v>49</v>
      </c>
      <c r="B111" s="81"/>
      <c r="C111" s="21"/>
      <c r="D111" s="106"/>
      <c r="E111" s="216"/>
      <c r="F111" s="222"/>
      <c r="G111" s="222"/>
      <c r="H111" s="210">
        <f>I111+V111</f>
        <v>0</v>
      </c>
      <c r="I111" s="210"/>
      <c r="J111" s="323"/>
      <c r="K111" s="323"/>
      <c r="L111" s="323"/>
      <c r="M111" s="323"/>
      <c r="N111" s="222"/>
      <c r="O111" s="222"/>
      <c r="P111" s="222"/>
      <c r="Q111" s="222"/>
      <c r="R111" s="222"/>
      <c r="S111" s="222"/>
      <c r="T111" s="222"/>
      <c r="U111" s="222"/>
      <c r="V111" s="212">
        <f>J111+K111+L111+M111+N111+O111+P111+Q111+R111+S111+T111+U111</f>
        <v>0</v>
      </c>
      <c r="W111" s="212"/>
      <c r="X111" s="211">
        <f>E111-H111</f>
        <v>0</v>
      </c>
      <c r="Y111" s="203" t="e">
        <f t="shared" si="43"/>
        <v>#DIV/0!</v>
      </c>
      <c r="Z111" s="44"/>
      <c r="AA111" s="44"/>
      <c r="AB111" s="44"/>
      <c r="AC111" s="44"/>
      <c r="AD111" s="44"/>
      <c r="AE111" s="44"/>
      <c r="AF111" s="44"/>
      <c r="AG111" s="17"/>
      <c r="AH111" s="17"/>
      <c r="AI111" s="17"/>
      <c r="AJ111" s="17"/>
      <c r="AK111" s="17"/>
      <c r="AL111" s="17"/>
    </row>
    <row r="112" spans="1:38" ht="0.75" hidden="1" customHeight="1" x14ac:dyDescent="0.4">
      <c r="A112" s="48">
        <v>48</v>
      </c>
      <c r="B112" s="81"/>
      <c r="C112" s="76"/>
      <c r="D112" s="106" t="s">
        <v>27</v>
      </c>
      <c r="E112" s="216"/>
      <c r="F112" s="222"/>
      <c r="G112" s="222"/>
      <c r="H112" s="210">
        <f>I112+V112</f>
        <v>0</v>
      </c>
      <c r="I112" s="210"/>
      <c r="J112" s="323"/>
      <c r="K112" s="323"/>
      <c r="L112" s="323"/>
      <c r="M112" s="323"/>
      <c r="N112" s="222"/>
      <c r="O112" s="222"/>
      <c r="P112" s="222"/>
      <c r="Q112" s="222"/>
      <c r="R112" s="222"/>
      <c r="S112" s="222"/>
      <c r="T112" s="222"/>
      <c r="U112" s="222"/>
      <c r="V112" s="212">
        <f>J112+K112+L112+M112+N112+O112+P112+Q112+R112+S112+T112+U112</f>
        <v>0</v>
      </c>
      <c r="W112" s="212"/>
      <c r="X112" s="211">
        <f>E112-H112</f>
        <v>0</v>
      </c>
      <c r="Y112" s="203" t="e">
        <f t="shared" si="43"/>
        <v>#DIV/0!</v>
      </c>
      <c r="Z112" s="44"/>
      <c r="AA112" s="44"/>
      <c r="AB112" s="44"/>
      <c r="AC112" s="44"/>
      <c r="AD112" s="44"/>
      <c r="AE112" s="44"/>
      <c r="AF112" s="44"/>
      <c r="AG112" s="17"/>
      <c r="AH112" s="17"/>
      <c r="AI112" s="17"/>
      <c r="AJ112" s="17"/>
      <c r="AK112" s="17"/>
      <c r="AL112" s="17"/>
    </row>
    <row r="113" spans="1:38" ht="21" hidden="1" customHeight="1" x14ac:dyDescent="0.4">
      <c r="A113" s="48"/>
      <c r="B113" s="81"/>
      <c r="C113" s="76"/>
      <c r="D113" s="106"/>
      <c r="E113" s="216"/>
      <c r="F113" s="222"/>
      <c r="G113" s="222"/>
      <c r="H113" s="210">
        <f>I113+V113</f>
        <v>0</v>
      </c>
      <c r="I113" s="210"/>
      <c r="J113" s="323"/>
      <c r="K113" s="323"/>
      <c r="L113" s="323"/>
      <c r="M113" s="323"/>
      <c r="N113" s="222"/>
      <c r="O113" s="222"/>
      <c r="P113" s="222"/>
      <c r="Q113" s="222"/>
      <c r="R113" s="222"/>
      <c r="S113" s="222"/>
      <c r="T113" s="222"/>
      <c r="U113" s="222"/>
      <c r="V113" s="212">
        <f>J113+K113+L113+M113+N113+O113+P113+Q113+R113+S113+T113+U113</f>
        <v>0</v>
      </c>
      <c r="W113" s="212"/>
      <c r="X113" s="211">
        <f>E113-H113</f>
        <v>0</v>
      </c>
      <c r="Y113" s="203" t="e">
        <f t="shared" si="43"/>
        <v>#DIV/0!</v>
      </c>
      <c r="Z113" s="44"/>
      <c r="AA113" s="44"/>
      <c r="AB113" s="44"/>
      <c r="AC113" s="44"/>
      <c r="AD113" s="44"/>
      <c r="AE113" s="44"/>
      <c r="AF113" s="44"/>
      <c r="AG113" s="17"/>
      <c r="AH113" s="17"/>
      <c r="AI113" s="17"/>
      <c r="AJ113" s="17"/>
      <c r="AK113" s="17"/>
      <c r="AL113" s="17"/>
    </row>
    <row r="114" spans="1:38" ht="37.5" customHeight="1" x14ac:dyDescent="0.4">
      <c r="A114" s="90">
        <v>39</v>
      </c>
      <c r="B114" s="184">
        <v>611010</v>
      </c>
      <c r="C114" s="132" t="s">
        <v>90</v>
      </c>
      <c r="D114" s="110"/>
      <c r="E114" s="218">
        <f>E115+E116</f>
        <v>227000</v>
      </c>
      <c r="F114" s="218">
        <f t="shared" ref="F114:Y114" si="45">F115+F116</f>
        <v>0</v>
      </c>
      <c r="G114" s="218">
        <f t="shared" si="45"/>
        <v>0</v>
      </c>
      <c r="H114" s="218">
        <f t="shared" si="45"/>
        <v>119668.3</v>
      </c>
      <c r="I114" s="218">
        <f t="shared" si="45"/>
        <v>119668.3</v>
      </c>
      <c r="J114" s="218">
        <f t="shared" si="45"/>
        <v>0</v>
      </c>
      <c r="K114" s="218">
        <f t="shared" si="45"/>
        <v>0</v>
      </c>
      <c r="L114" s="218">
        <f t="shared" si="45"/>
        <v>0</v>
      </c>
      <c r="M114" s="218">
        <f t="shared" si="45"/>
        <v>0</v>
      </c>
      <c r="N114" s="218">
        <f t="shared" si="45"/>
        <v>0</v>
      </c>
      <c r="O114" s="218">
        <f t="shared" si="45"/>
        <v>0</v>
      </c>
      <c r="P114" s="218">
        <f t="shared" si="45"/>
        <v>0</v>
      </c>
      <c r="Q114" s="218">
        <f t="shared" si="45"/>
        <v>0</v>
      </c>
      <c r="R114" s="218">
        <f t="shared" si="45"/>
        <v>0</v>
      </c>
      <c r="S114" s="218">
        <f t="shared" si="45"/>
        <v>0</v>
      </c>
      <c r="T114" s="218">
        <f t="shared" si="45"/>
        <v>0</v>
      </c>
      <c r="U114" s="218">
        <f t="shared" si="45"/>
        <v>0</v>
      </c>
      <c r="V114" s="218">
        <f t="shared" si="45"/>
        <v>0</v>
      </c>
      <c r="W114" s="218">
        <f t="shared" si="45"/>
        <v>119668.3</v>
      </c>
      <c r="X114" s="218">
        <f t="shared" si="45"/>
        <v>107331.7</v>
      </c>
      <c r="Y114" s="226">
        <f t="shared" si="45"/>
        <v>62.327239583333331</v>
      </c>
      <c r="Z114" s="44"/>
      <c r="AA114" s="44"/>
      <c r="AB114" s="44"/>
      <c r="AC114" s="44"/>
      <c r="AD114" s="44"/>
      <c r="AE114" s="44"/>
      <c r="AF114" s="44"/>
      <c r="AG114" s="17"/>
      <c r="AH114" s="17"/>
      <c r="AI114" s="17"/>
      <c r="AJ114" s="17"/>
      <c r="AK114" s="17"/>
      <c r="AL114" s="17"/>
    </row>
    <row r="115" spans="1:38" ht="44.25" customHeight="1" x14ac:dyDescent="0.4">
      <c r="A115" s="48">
        <v>40</v>
      </c>
      <c r="B115" s="81">
        <v>3110</v>
      </c>
      <c r="C115" s="263" t="s">
        <v>71</v>
      </c>
      <c r="D115" s="262" t="s">
        <v>123</v>
      </c>
      <c r="E115" s="216">
        <v>192000</v>
      </c>
      <c r="F115" s="212"/>
      <c r="G115" s="212"/>
      <c r="H115" s="200">
        <f>I115+V115</f>
        <v>119668.3</v>
      </c>
      <c r="I115" s="200">
        <v>119668.3</v>
      </c>
      <c r="J115" s="212"/>
      <c r="K115" s="212"/>
      <c r="L115" s="212"/>
      <c r="M115" s="212"/>
      <c r="N115" s="212"/>
      <c r="O115" s="212"/>
      <c r="P115" s="212"/>
      <c r="Q115" s="212"/>
      <c r="R115" s="212"/>
      <c r="S115" s="212"/>
      <c r="T115" s="212"/>
      <c r="U115" s="212"/>
      <c r="V115" s="212">
        <f>J115+K115+L115+M115+N115+O115</f>
        <v>0</v>
      </c>
      <c r="W115" s="200">
        <v>119668.3</v>
      </c>
      <c r="X115" s="212">
        <f>E115-H115</f>
        <v>72331.7</v>
      </c>
      <c r="Y115" s="203">
        <f t="shared" si="43"/>
        <v>62.327239583333331</v>
      </c>
      <c r="Z115" s="44"/>
      <c r="AA115" s="44"/>
      <c r="AB115" s="44"/>
      <c r="AC115" s="44"/>
      <c r="AD115" s="44"/>
      <c r="AE115" s="44"/>
      <c r="AF115" s="44"/>
      <c r="AG115" s="17"/>
      <c r="AH115" s="17"/>
      <c r="AI115" s="17"/>
      <c r="AJ115" s="17"/>
      <c r="AK115" s="17"/>
      <c r="AL115" s="17"/>
    </row>
    <row r="116" spans="1:38" ht="59.25" customHeight="1" x14ac:dyDescent="0.25">
      <c r="A116" s="48">
        <v>41</v>
      </c>
      <c r="B116" s="81">
        <v>3110</v>
      </c>
      <c r="C116" s="263" t="s">
        <v>71</v>
      </c>
      <c r="D116" s="136" t="s">
        <v>124</v>
      </c>
      <c r="E116" s="216">
        <v>35000</v>
      </c>
      <c r="F116" s="212"/>
      <c r="G116" s="212"/>
      <c r="H116" s="200">
        <f>I116+V116</f>
        <v>0</v>
      </c>
      <c r="I116" s="200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>
        <f>J116+K116+L116+M116+N116</f>
        <v>0</v>
      </c>
      <c r="W116" s="200">
        <v>0</v>
      </c>
      <c r="X116" s="212">
        <f>E116-H116</f>
        <v>35000</v>
      </c>
      <c r="Y116" s="203">
        <f t="shared" si="43"/>
        <v>0</v>
      </c>
      <c r="Z116" s="44"/>
      <c r="AA116" s="44"/>
      <c r="AB116" s="44"/>
      <c r="AC116" s="44"/>
      <c r="AD116" s="44"/>
      <c r="AE116" s="44"/>
      <c r="AF116" s="44"/>
      <c r="AG116" s="17"/>
      <c r="AH116" s="17"/>
      <c r="AI116" s="17"/>
      <c r="AJ116" s="17"/>
      <c r="AK116" s="17"/>
      <c r="AL116" s="17"/>
    </row>
    <row r="117" spans="1:38" ht="180" customHeight="1" x14ac:dyDescent="0.25">
      <c r="A117" s="70">
        <v>42</v>
      </c>
      <c r="B117" s="71" t="s">
        <v>176</v>
      </c>
      <c r="C117" s="100" t="s">
        <v>28</v>
      </c>
      <c r="D117" s="73"/>
      <c r="E117" s="214">
        <f>E118+E119+E120+E121</f>
        <v>725500</v>
      </c>
      <c r="F117" s="214">
        <f t="shared" ref="F117:X117" si="46">F118+F119+F120+F121</f>
        <v>0</v>
      </c>
      <c r="G117" s="214">
        <f t="shared" si="46"/>
        <v>0</v>
      </c>
      <c r="H117" s="214">
        <f t="shared" si="46"/>
        <v>126080</v>
      </c>
      <c r="I117" s="214">
        <f t="shared" si="46"/>
        <v>126080</v>
      </c>
      <c r="J117" s="214">
        <f t="shared" si="46"/>
        <v>0</v>
      </c>
      <c r="K117" s="214">
        <f t="shared" si="46"/>
        <v>0</v>
      </c>
      <c r="L117" s="214">
        <f t="shared" si="46"/>
        <v>0</v>
      </c>
      <c r="M117" s="214">
        <f t="shared" si="46"/>
        <v>0</v>
      </c>
      <c r="N117" s="214">
        <f t="shared" si="46"/>
        <v>0</v>
      </c>
      <c r="O117" s="214">
        <f t="shared" si="46"/>
        <v>0</v>
      </c>
      <c r="P117" s="214">
        <f t="shared" si="46"/>
        <v>0</v>
      </c>
      <c r="Q117" s="214">
        <f t="shared" si="46"/>
        <v>0</v>
      </c>
      <c r="R117" s="214">
        <f t="shared" si="46"/>
        <v>0</v>
      </c>
      <c r="S117" s="214">
        <f t="shared" si="46"/>
        <v>0</v>
      </c>
      <c r="T117" s="214">
        <f t="shared" si="46"/>
        <v>0</v>
      </c>
      <c r="U117" s="214">
        <f t="shared" si="46"/>
        <v>0</v>
      </c>
      <c r="V117" s="214">
        <f t="shared" si="46"/>
        <v>0</v>
      </c>
      <c r="W117" s="214">
        <f t="shared" si="46"/>
        <v>126080</v>
      </c>
      <c r="X117" s="214">
        <f t="shared" si="46"/>
        <v>599420</v>
      </c>
      <c r="Y117" s="203">
        <f t="shared" si="43"/>
        <v>17.378359751895246</v>
      </c>
      <c r="Z117" s="44"/>
      <c r="AA117" s="44"/>
      <c r="AB117" s="44"/>
      <c r="AC117" s="44"/>
      <c r="AD117" s="44"/>
      <c r="AE117" s="44"/>
      <c r="AF117" s="44"/>
      <c r="AG117" s="17"/>
      <c r="AH117" s="17"/>
      <c r="AI117" s="17"/>
      <c r="AJ117" s="17"/>
      <c r="AK117" s="17"/>
      <c r="AL117" s="17"/>
    </row>
    <row r="118" spans="1:38" ht="50.25" customHeight="1" x14ac:dyDescent="0.4">
      <c r="A118" s="20">
        <v>43</v>
      </c>
      <c r="B118" s="22">
        <v>3110</v>
      </c>
      <c r="C118" s="135" t="s">
        <v>71</v>
      </c>
      <c r="D118" s="262" t="s">
        <v>123</v>
      </c>
      <c r="E118" s="219">
        <v>430000</v>
      </c>
      <c r="F118" s="202"/>
      <c r="G118" s="202"/>
      <c r="H118" s="212">
        <f>I118+V118</f>
        <v>0</v>
      </c>
      <c r="I118" s="200"/>
      <c r="J118" s="224"/>
      <c r="K118" s="224"/>
      <c r="L118" s="224"/>
      <c r="M118" s="224"/>
      <c r="N118" s="212"/>
      <c r="O118" s="202"/>
      <c r="P118" s="202"/>
      <c r="Q118" s="202"/>
      <c r="R118" s="202"/>
      <c r="S118" s="202"/>
      <c r="T118" s="202"/>
      <c r="U118" s="202"/>
      <c r="V118" s="212">
        <f>J118+K118+L118+M118+N118</f>
        <v>0</v>
      </c>
      <c r="W118" s="200">
        <v>0</v>
      </c>
      <c r="X118" s="202">
        <f t="shared" ref="X118:X123" si="47">E118-H118</f>
        <v>430000</v>
      </c>
      <c r="Y118" s="203">
        <f t="shared" si="43"/>
        <v>0</v>
      </c>
      <c r="Z118" s="44"/>
      <c r="AA118" s="44"/>
      <c r="AB118" s="44"/>
      <c r="AC118" s="44"/>
      <c r="AD118" s="44"/>
      <c r="AE118" s="44"/>
      <c r="AF118" s="44"/>
      <c r="AG118" s="17"/>
      <c r="AH118" s="17"/>
      <c r="AI118" s="17"/>
      <c r="AJ118" s="17"/>
      <c r="AK118" s="17"/>
      <c r="AL118" s="17"/>
    </row>
    <row r="119" spans="1:38" ht="36" customHeight="1" x14ac:dyDescent="0.4">
      <c r="A119" s="20">
        <v>44</v>
      </c>
      <c r="B119" s="22">
        <v>3110</v>
      </c>
      <c r="C119" s="135" t="s">
        <v>71</v>
      </c>
      <c r="D119" s="270" t="s">
        <v>125</v>
      </c>
      <c r="E119" s="219">
        <v>150000</v>
      </c>
      <c r="F119" s="202"/>
      <c r="G119" s="202"/>
      <c r="H119" s="212">
        <f>I119+V119</f>
        <v>116080</v>
      </c>
      <c r="I119" s="200">
        <v>116080</v>
      </c>
      <c r="J119" s="232"/>
      <c r="K119" s="224"/>
      <c r="L119" s="224"/>
      <c r="M119" s="224"/>
      <c r="N119" s="212"/>
      <c r="O119" s="202"/>
      <c r="P119" s="202"/>
      <c r="Q119" s="202"/>
      <c r="R119" s="202"/>
      <c r="S119" s="202"/>
      <c r="T119" s="202"/>
      <c r="U119" s="202"/>
      <c r="V119" s="212">
        <f>J119+K119+L119+M119</f>
        <v>0</v>
      </c>
      <c r="W119" s="200">
        <v>116080</v>
      </c>
      <c r="X119" s="202">
        <f t="shared" si="47"/>
        <v>33920</v>
      </c>
      <c r="Y119" s="203">
        <f t="shared" si="43"/>
        <v>77.38666666666667</v>
      </c>
      <c r="Z119" s="44"/>
      <c r="AA119" s="44"/>
      <c r="AB119" s="44"/>
      <c r="AC119" s="44"/>
      <c r="AD119" s="44"/>
      <c r="AE119" s="44"/>
      <c r="AF119" s="44"/>
      <c r="AG119" s="17"/>
      <c r="AH119" s="17"/>
      <c r="AI119" s="17"/>
      <c r="AJ119" s="17"/>
      <c r="AK119" s="17"/>
      <c r="AL119" s="17"/>
    </row>
    <row r="120" spans="1:38" ht="51" customHeight="1" x14ac:dyDescent="0.2">
      <c r="A120" s="20">
        <v>45</v>
      </c>
      <c r="B120" s="22">
        <v>3110</v>
      </c>
      <c r="C120" s="135" t="s">
        <v>71</v>
      </c>
      <c r="D120" s="136" t="s">
        <v>124</v>
      </c>
      <c r="E120" s="219">
        <v>135500</v>
      </c>
      <c r="F120" s="202"/>
      <c r="G120" s="202"/>
      <c r="H120" s="212">
        <f>I120+V120</f>
        <v>0</v>
      </c>
      <c r="I120" s="200"/>
      <c r="J120" s="202"/>
      <c r="K120" s="224"/>
      <c r="L120" s="224"/>
      <c r="M120" s="224"/>
      <c r="N120" s="212"/>
      <c r="O120" s="202"/>
      <c r="P120" s="202"/>
      <c r="Q120" s="202"/>
      <c r="R120" s="202"/>
      <c r="S120" s="202"/>
      <c r="T120" s="202"/>
      <c r="U120" s="202"/>
      <c r="V120" s="212">
        <f>J120+K120+L120+M120</f>
        <v>0</v>
      </c>
      <c r="W120" s="200">
        <v>0</v>
      </c>
      <c r="X120" s="202">
        <f t="shared" si="47"/>
        <v>135500</v>
      </c>
      <c r="Y120" s="203">
        <f t="shared" si="43"/>
        <v>0</v>
      </c>
      <c r="Z120" s="44"/>
      <c r="AA120" s="44"/>
      <c r="AB120" s="44"/>
      <c r="AC120" s="44"/>
      <c r="AD120" s="44"/>
      <c r="AE120" s="44"/>
      <c r="AF120" s="44"/>
      <c r="AG120" s="17"/>
      <c r="AH120" s="17"/>
      <c r="AI120" s="17"/>
      <c r="AJ120" s="17"/>
      <c r="AK120" s="17"/>
      <c r="AL120" s="17"/>
    </row>
    <row r="121" spans="1:38" ht="87.75" customHeight="1" x14ac:dyDescent="0.2">
      <c r="A121" s="20">
        <v>46</v>
      </c>
      <c r="B121" s="22">
        <v>3110</v>
      </c>
      <c r="C121" s="135" t="s">
        <v>71</v>
      </c>
      <c r="D121" s="136" t="s">
        <v>209</v>
      </c>
      <c r="E121" s="219">
        <v>10000</v>
      </c>
      <c r="F121" s="202"/>
      <c r="G121" s="202"/>
      <c r="H121" s="212">
        <f>I121+V121</f>
        <v>10000</v>
      </c>
      <c r="I121" s="200">
        <v>10000</v>
      </c>
      <c r="J121" s="329"/>
      <c r="K121" s="224"/>
      <c r="L121" s="224"/>
      <c r="M121" s="224"/>
      <c r="N121" s="212"/>
      <c r="O121" s="202"/>
      <c r="P121" s="202"/>
      <c r="Q121" s="202"/>
      <c r="R121" s="202"/>
      <c r="S121" s="202"/>
      <c r="T121" s="202"/>
      <c r="U121" s="202"/>
      <c r="V121" s="212">
        <f>J121+K121+L121+M121</f>
        <v>0</v>
      </c>
      <c r="W121" s="200">
        <v>10000</v>
      </c>
      <c r="X121" s="202">
        <f t="shared" si="47"/>
        <v>0</v>
      </c>
      <c r="Y121" s="203">
        <f t="shared" si="43"/>
        <v>100</v>
      </c>
      <c r="Z121" s="44"/>
      <c r="AA121" s="44"/>
      <c r="AB121" s="44"/>
      <c r="AC121" s="44"/>
      <c r="AD121" s="44"/>
      <c r="AE121" s="44"/>
      <c r="AF121" s="44"/>
      <c r="AG121" s="17"/>
      <c r="AH121" s="17"/>
      <c r="AI121" s="17"/>
      <c r="AJ121" s="17"/>
      <c r="AK121" s="17"/>
      <c r="AL121" s="17"/>
    </row>
    <row r="122" spans="1:38" ht="111.75" customHeight="1" x14ac:dyDescent="0.25">
      <c r="A122" s="90">
        <v>47</v>
      </c>
      <c r="B122" s="298">
        <v>611090</v>
      </c>
      <c r="C122" s="100" t="s">
        <v>107</v>
      </c>
      <c r="D122" s="299"/>
      <c r="E122" s="218">
        <f>E123+E124</f>
        <v>243200</v>
      </c>
      <c r="F122" s="223">
        <f t="shared" ref="F122:W122" si="48">F123+F124</f>
        <v>0</v>
      </c>
      <c r="G122" s="223">
        <f t="shared" si="48"/>
        <v>0</v>
      </c>
      <c r="H122" s="218">
        <f t="shared" si="48"/>
        <v>224143</v>
      </c>
      <c r="I122" s="218">
        <f t="shared" si="48"/>
        <v>224143</v>
      </c>
      <c r="J122" s="218">
        <f t="shared" si="48"/>
        <v>0</v>
      </c>
      <c r="K122" s="218">
        <f t="shared" si="48"/>
        <v>0</v>
      </c>
      <c r="L122" s="218">
        <f t="shared" si="48"/>
        <v>0</v>
      </c>
      <c r="M122" s="218">
        <f t="shared" si="48"/>
        <v>0</v>
      </c>
      <c r="N122" s="218">
        <f t="shared" si="48"/>
        <v>0</v>
      </c>
      <c r="O122" s="218">
        <f t="shared" si="48"/>
        <v>0</v>
      </c>
      <c r="P122" s="218">
        <f t="shared" si="48"/>
        <v>0</v>
      </c>
      <c r="Q122" s="218">
        <f t="shared" si="48"/>
        <v>0</v>
      </c>
      <c r="R122" s="218">
        <f t="shared" si="48"/>
        <v>0</v>
      </c>
      <c r="S122" s="218">
        <f t="shared" si="48"/>
        <v>0</v>
      </c>
      <c r="T122" s="218">
        <f t="shared" si="48"/>
        <v>0</v>
      </c>
      <c r="U122" s="218">
        <f t="shared" si="48"/>
        <v>0</v>
      </c>
      <c r="V122" s="218">
        <f t="shared" si="48"/>
        <v>0</v>
      </c>
      <c r="W122" s="218">
        <f t="shared" si="48"/>
        <v>224143</v>
      </c>
      <c r="X122" s="218">
        <f t="shared" si="47"/>
        <v>19057</v>
      </c>
      <c r="Y122" s="203">
        <f t="shared" si="43"/>
        <v>92.1640625</v>
      </c>
      <c r="Z122" s="44"/>
      <c r="AA122" s="44"/>
      <c r="AB122" s="44"/>
      <c r="AC122" s="44"/>
      <c r="AD122" s="44"/>
      <c r="AE122" s="44"/>
      <c r="AF122" s="44"/>
      <c r="AG122" s="17"/>
      <c r="AH122" s="17"/>
      <c r="AI122" s="17"/>
      <c r="AJ122" s="17"/>
      <c r="AK122" s="17"/>
      <c r="AL122" s="17"/>
    </row>
    <row r="123" spans="1:38" ht="84.75" customHeight="1" x14ac:dyDescent="0.2">
      <c r="A123" s="20">
        <v>48</v>
      </c>
      <c r="B123" s="22"/>
      <c r="C123" s="135" t="s">
        <v>71</v>
      </c>
      <c r="D123" s="136" t="s">
        <v>177</v>
      </c>
      <c r="E123" s="219">
        <v>50000</v>
      </c>
      <c r="F123" s="202"/>
      <c r="G123" s="202"/>
      <c r="H123" s="212">
        <f>I123+V123</f>
        <v>50000</v>
      </c>
      <c r="I123" s="200">
        <v>50000</v>
      </c>
      <c r="J123" s="202"/>
      <c r="K123" s="224"/>
      <c r="L123" s="224"/>
      <c r="M123" s="224"/>
      <c r="N123" s="212"/>
      <c r="O123" s="202"/>
      <c r="P123" s="202"/>
      <c r="Q123" s="202"/>
      <c r="R123" s="202"/>
      <c r="S123" s="202"/>
      <c r="T123" s="202"/>
      <c r="U123" s="202"/>
      <c r="V123" s="212">
        <f>J123+K123+L123+M123</f>
        <v>0</v>
      </c>
      <c r="W123" s="200">
        <v>50000</v>
      </c>
      <c r="X123" s="202">
        <f t="shared" si="47"/>
        <v>0</v>
      </c>
      <c r="Y123" s="203">
        <f t="shared" si="43"/>
        <v>100</v>
      </c>
      <c r="Z123" s="44"/>
      <c r="AA123" s="44"/>
      <c r="AB123" s="44"/>
      <c r="AC123" s="44"/>
      <c r="AD123" s="44"/>
      <c r="AE123" s="44"/>
      <c r="AF123" s="44"/>
      <c r="AG123" s="17"/>
      <c r="AH123" s="17"/>
      <c r="AI123" s="17"/>
      <c r="AJ123" s="17"/>
      <c r="AK123" s="17"/>
      <c r="AL123" s="17"/>
    </row>
    <row r="124" spans="1:38" ht="63" customHeight="1" x14ac:dyDescent="0.2">
      <c r="A124" s="20">
        <v>49</v>
      </c>
      <c r="B124" s="22"/>
      <c r="C124" s="135" t="s">
        <v>71</v>
      </c>
      <c r="D124" s="297" t="s">
        <v>178</v>
      </c>
      <c r="E124" s="219">
        <v>193200</v>
      </c>
      <c r="F124" s="202"/>
      <c r="G124" s="202"/>
      <c r="H124" s="212">
        <f t="shared" ref="H124:H130" si="49">I124+V124</f>
        <v>174143</v>
      </c>
      <c r="I124" s="200">
        <v>174143</v>
      </c>
      <c r="J124" s="202"/>
      <c r="K124" s="224"/>
      <c r="L124" s="224"/>
      <c r="M124" s="224"/>
      <c r="N124" s="212"/>
      <c r="O124" s="202"/>
      <c r="P124" s="202"/>
      <c r="Q124" s="202"/>
      <c r="R124" s="202"/>
      <c r="S124" s="202"/>
      <c r="T124" s="202"/>
      <c r="U124" s="202"/>
      <c r="V124" s="212">
        <f t="shared" ref="V124:V130" si="50">J124+K124+L124+M124+N124+O124+P124+Q124+R124+S124+T124+U124</f>
        <v>0</v>
      </c>
      <c r="W124" s="200">
        <v>174143</v>
      </c>
      <c r="X124" s="202">
        <f t="shared" ref="X124:X130" si="51">E124-H124</f>
        <v>19057</v>
      </c>
      <c r="Y124" s="203">
        <f t="shared" si="43"/>
        <v>90.136128364389236</v>
      </c>
      <c r="Z124" s="44"/>
      <c r="AA124" s="44"/>
      <c r="AB124" s="44"/>
      <c r="AC124" s="44"/>
      <c r="AD124" s="44"/>
      <c r="AE124" s="44"/>
      <c r="AF124" s="44"/>
      <c r="AG124" s="17"/>
      <c r="AH124" s="17"/>
      <c r="AI124" s="17"/>
      <c r="AJ124" s="17"/>
      <c r="AK124" s="17"/>
      <c r="AL124" s="17"/>
    </row>
    <row r="125" spans="1:38" ht="79.5" hidden="1" customHeight="1" x14ac:dyDescent="0.2">
      <c r="A125" s="20"/>
      <c r="B125" s="22">
        <v>3110</v>
      </c>
      <c r="C125" s="21" t="s">
        <v>4</v>
      </c>
      <c r="D125" s="136"/>
      <c r="E125" s="219"/>
      <c r="F125" s="202"/>
      <c r="G125" s="202"/>
      <c r="H125" s="212">
        <f t="shared" si="49"/>
        <v>0</v>
      </c>
      <c r="I125" s="200"/>
      <c r="J125" s="202"/>
      <c r="K125" s="224"/>
      <c r="L125" s="224"/>
      <c r="M125" s="224"/>
      <c r="N125" s="212"/>
      <c r="O125" s="202"/>
      <c r="P125" s="202"/>
      <c r="Q125" s="202"/>
      <c r="R125" s="202"/>
      <c r="S125" s="202"/>
      <c r="T125" s="202"/>
      <c r="U125" s="202"/>
      <c r="V125" s="212">
        <f t="shared" si="50"/>
        <v>0</v>
      </c>
      <c r="W125" s="245"/>
      <c r="X125" s="202">
        <f t="shared" si="51"/>
        <v>0</v>
      </c>
      <c r="Y125" s="203" t="e">
        <f t="shared" si="43"/>
        <v>#DIV/0!</v>
      </c>
      <c r="Z125" s="44"/>
      <c r="AA125" s="44"/>
      <c r="AB125" s="44"/>
      <c r="AC125" s="44"/>
      <c r="AD125" s="44"/>
      <c r="AE125" s="44"/>
      <c r="AF125" s="44"/>
      <c r="AG125" s="17"/>
      <c r="AH125" s="17"/>
      <c r="AI125" s="17"/>
      <c r="AJ125" s="17"/>
      <c r="AK125" s="17"/>
      <c r="AL125" s="17"/>
    </row>
    <row r="126" spans="1:38" ht="87" hidden="1" customHeight="1" x14ac:dyDescent="0.2">
      <c r="A126" s="20"/>
      <c r="B126" s="22">
        <v>3110</v>
      </c>
      <c r="C126" s="21" t="s">
        <v>4</v>
      </c>
      <c r="D126" s="136"/>
      <c r="E126" s="219"/>
      <c r="F126" s="202"/>
      <c r="G126" s="202"/>
      <c r="H126" s="212">
        <f t="shared" si="49"/>
        <v>0</v>
      </c>
      <c r="I126" s="200"/>
      <c r="J126" s="202"/>
      <c r="K126" s="224"/>
      <c r="L126" s="224"/>
      <c r="M126" s="224"/>
      <c r="N126" s="212"/>
      <c r="O126" s="202"/>
      <c r="P126" s="202"/>
      <c r="Q126" s="202"/>
      <c r="R126" s="202"/>
      <c r="S126" s="202"/>
      <c r="T126" s="202"/>
      <c r="U126" s="202"/>
      <c r="V126" s="212">
        <f t="shared" si="50"/>
        <v>0</v>
      </c>
      <c r="W126" s="245"/>
      <c r="X126" s="202">
        <f t="shared" si="51"/>
        <v>0</v>
      </c>
      <c r="Y126" s="203" t="e">
        <f t="shared" si="43"/>
        <v>#DIV/0!</v>
      </c>
      <c r="Z126" s="44"/>
      <c r="AA126" s="44"/>
      <c r="AB126" s="44"/>
      <c r="AC126" s="44"/>
      <c r="AD126" s="44"/>
      <c r="AE126" s="44"/>
      <c r="AF126" s="44"/>
      <c r="AG126" s="17"/>
      <c r="AH126" s="17"/>
      <c r="AI126" s="17"/>
      <c r="AJ126" s="17"/>
      <c r="AK126" s="17"/>
      <c r="AL126" s="17"/>
    </row>
    <row r="127" spans="1:38" ht="87" hidden="1" customHeight="1" x14ac:dyDescent="0.2">
      <c r="A127" s="20"/>
      <c r="B127" s="22">
        <v>3110</v>
      </c>
      <c r="C127" s="21" t="s">
        <v>4</v>
      </c>
      <c r="D127" s="105"/>
      <c r="E127" s="219"/>
      <c r="F127" s="202"/>
      <c r="G127" s="202"/>
      <c r="H127" s="212">
        <f t="shared" si="49"/>
        <v>0</v>
      </c>
      <c r="I127" s="200"/>
      <c r="J127" s="202"/>
      <c r="K127" s="224"/>
      <c r="L127" s="224"/>
      <c r="M127" s="224"/>
      <c r="N127" s="212"/>
      <c r="O127" s="202"/>
      <c r="P127" s="202"/>
      <c r="Q127" s="202"/>
      <c r="R127" s="202"/>
      <c r="S127" s="202"/>
      <c r="T127" s="202"/>
      <c r="U127" s="202"/>
      <c r="V127" s="212">
        <f t="shared" si="50"/>
        <v>0</v>
      </c>
      <c r="W127" s="245"/>
      <c r="X127" s="202">
        <f t="shared" si="51"/>
        <v>0</v>
      </c>
      <c r="Y127" s="203" t="e">
        <f t="shared" si="43"/>
        <v>#DIV/0!</v>
      </c>
      <c r="Z127" s="44"/>
      <c r="AA127" s="44"/>
      <c r="AB127" s="44"/>
      <c r="AC127" s="44"/>
      <c r="AD127" s="44"/>
      <c r="AE127" s="44"/>
      <c r="AF127" s="44"/>
      <c r="AG127" s="17"/>
      <c r="AH127" s="17"/>
      <c r="AI127" s="17"/>
      <c r="AJ127" s="17"/>
      <c r="AK127" s="17"/>
      <c r="AL127" s="17"/>
    </row>
    <row r="128" spans="1:38" ht="87" hidden="1" customHeight="1" x14ac:dyDescent="0.2">
      <c r="A128" s="20"/>
      <c r="B128" s="22">
        <v>3110</v>
      </c>
      <c r="C128" s="21" t="s">
        <v>4</v>
      </c>
      <c r="D128" s="105"/>
      <c r="E128" s="219"/>
      <c r="F128" s="202"/>
      <c r="G128" s="202"/>
      <c r="H128" s="212">
        <f t="shared" si="49"/>
        <v>0</v>
      </c>
      <c r="I128" s="200"/>
      <c r="J128" s="202"/>
      <c r="K128" s="224"/>
      <c r="L128" s="224"/>
      <c r="M128" s="224"/>
      <c r="N128" s="212"/>
      <c r="O128" s="202"/>
      <c r="P128" s="202"/>
      <c r="Q128" s="202"/>
      <c r="R128" s="202"/>
      <c r="S128" s="202"/>
      <c r="T128" s="202"/>
      <c r="U128" s="202"/>
      <c r="V128" s="212">
        <f t="shared" si="50"/>
        <v>0</v>
      </c>
      <c r="W128" s="245"/>
      <c r="X128" s="202">
        <f t="shared" si="51"/>
        <v>0</v>
      </c>
      <c r="Y128" s="203" t="e">
        <f t="shared" si="43"/>
        <v>#DIV/0!</v>
      </c>
      <c r="Z128" s="44"/>
      <c r="AA128" s="44"/>
      <c r="AB128" s="44"/>
      <c r="AC128" s="44"/>
      <c r="AD128" s="44"/>
      <c r="AE128" s="44"/>
      <c r="AF128" s="44"/>
      <c r="AG128" s="17"/>
      <c r="AH128" s="17"/>
      <c r="AI128" s="17"/>
      <c r="AJ128" s="17"/>
      <c r="AK128" s="17"/>
      <c r="AL128" s="17"/>
    </row>
    <row r="129" spans="1:38" ht="63" hidden="1" customHeight="1" x14ac:dyDescent="0.2">
      <c r="A129" s="20"/>
      <c r="B129" s="22">
        <v>3132</v>
      </c>
      <c r="C129" s="135" t="s">
        <v>2</v>
      </c>
      <c r="D129" s="136"/>
      <c r="E129" s="219"/>
      <c r="F129" s="202"/>
      <c r="G129" s="202"/>
      <c r="H129" s="212">
        <f t="shared" si="49"/>
        <v>0</v>
      </c>
      <c r="I129" s="200"/>
      <c r="J129" s="202"/>
      <c r="K129" s="224"/>
      <c r="L129" s="224"/>
      <c r="M129" s="224"/>
      <c r="N129" s="212"/>
      <c r="O129" s="202"/>
      <c r="P129" s="202"/>
      <c r="Q129" s="202"/>
      <c r="R129" s="202"/>
      <c r="S129" s="202"/>
      <c r="T129" s="202"/>
      <c r="U129" s="202"/>
      <c r="V129" s="212">
        <f t="shared" si="50"/>
        <v>0</v>
      </c>
      <c r="W129" s="245"/>
      <c r="X129" s="202">
        <f t="shared" si="51"/>
        <v>0</v>
      </c>
      <c r="Y129" s="203" t="e">
        <f t="shared" si="43"/>
        <v>#DIV/0!</v>
      </c>
      <c r="Z129" s="44"/>
      <c r="AA129" s="44"/>
      <c r="AB129" s="44"/>
      <c r="AC129" s="44"/>
      <c r="AD129" s="44"/>
      <c r="AE129" s="44"/>
      <c r="AF129" s="44"/>
      <c r="AG129" s="17"/>
      <c r="AH129" s="17"/>
      <c r="AI129" s="17"/>
      <c r="AJ129" s="17"/>
      <c r="AK129" s="17"/>
      <c r="AL129" s="17"/>
    </row>
    <row r="130" spans="1:38" ht="63" hidden="1" customHeight="1" x14ac:dyDescent="0.2">
      <c r="A130" s="20"/>
      <c r="B130" s="22">
        <v>3132</v>
      </c>
      <c r="C130" s="135" t="s">
        <v>2</v>
      </c>
      <c r="D130" s="136"/>
      <c r="E130" s="219"/>
      <c r="F130" s="202"/>
      <c r="G130" s="202"/>
      <c r="H130" s="212">
        <f t="shared" si="49"/>
        <v>0</v>
      </c>
      <c r="I130" s="200"/>
      <c r="J130" s="202"/>
      <c r="K130" s="224"/>
      <c r="L130" s="224"/>
      <c r="M130" s="224"/>
      <c r="N130" s="212"/>
      <c r="O130" s="202"/>
      <c r="P130" s="202"/>
      <c r="Q130" s="202"/>
      <c r="R130" s="202"/>
      <c r="S130" s="202"/>
      <c r="T130" s="202"/>
      <c r="U130" s="202"/>
      <c r="V130" s="212">
        <f t="shared" si="50"/>
        <v>0</v>
      </c>
      <c r="W130" s="245"/>
      <c r="X130" s="202">
        <f t="shared" si="51"/>
        <v>0</v>
      </c>
      <c r="Y130" s="203" t="e">
        <f t="shared" si="43"/>
        <v>#DIV/0!</v>
      </c>
      <c r="Z130" s="44"/>
      <c r="AA130" s="44"/>
      <c r="AB130" s="44"/>
      <c r="AC130" s="44"/>
      <c r="AD130" s="44"/>
      <c r="AE130" s="44"/>
      <c r="AF130" s="44"/>
      <c r="AG130" s="17"/>
      <c r="AH130" s="17"/>
      <c r="AI130" s="17"/>
      <c r="AJ130" s="17"/>
      <c r="AK130" s="17"/>
      <c r="AL130" s="17"/>
    </row>
    <row r="131" spans="1:38" ht="67.5" customHeight="1" x14ac:dyDescent="0.25">
      <c r="A131" s="70">
        <v>50</v>
      </c>
      <c r="B131" s="71" t="s">
        <v>126</v>
      </c>
      <c r="C131" s="140" t="s">
        <v>127</v>
      </c>
      <c r="D131" s="271"/>
      <c r="E131" s="214">
        <f>E132+E135</f>
        <v>321000</v>
      </c>
      <c r="F131" s="214">
        <f t="shared" ref="F131:Y131" si="52">F132+F135</f>
        <v>0</v>
      </c>
      <c r="G131" s="214">
        <f t="shared" si="52"/>
        <v>0</v>
      </c>
      <c r="H131" s="214">
        <f t="shared" si="52"/>
        <v>271000</v>
      </c>
      <c r="I131" s="214">
        <f t="shared" si="52"/>
        <v>271000</v>
      </c>
      <c r="J131" s="214">
        <f t="shared" si="52"/>
        <v>0</v>
      </c>
      <c r="K131" s="214">
        <f t="shared" si="52"/>
        <v>0</v>
      </c>
      <c r="L131" s="214">
        <f t="shared" si="52"/>
        <v>0</v>
      </c>
      <c r="M131" s="214">
        <f t="shared" si="52"/>
        <v>0</v>
      </c>
      <c r="N131" s="214">
        <f t="shared" si="52"/>
        <v>0</v>
      </c>
      <c r="O131" s="214">
        <f t="shared" si="52"/>
        <v>0</v>
      </c>
      <c r="P131" s="214">
        <f t="shared" si="52"/>
        <v>0</v>
      </c>
      <c r="Q131" s="214">
        <f t="shared" si="52"/>
        <v>0</v>
      </c>
      <c r="R131" s="214">
        <f t="shared" si="52"/>
        <v>0</v>
      </c>
      <c r="S131" s="214">
        <f t="shared" si="52"/>
        <v>0</v>
      </c>
      <c r="T131" s="214">
        <f t="shared" si="52"/>
        <v>0</v>
      </c>
      <c r="U131" s="214">
        <f t="shared" si="52"/>
        <v>0</v>
      </c>
      <c r="V131" s="214">
        <f t="shared" si="52"/>
        <v>0</v>
      </c>
      <c r="W131" s="214">
        <f t="shared" si="52"/>
        <v>147800</v>
      </c>
      <c r="X131" s="214">
        <f t="shared" si="52"/>
        <v>50000</v>
      </c>
      <c r="Y131" s="214">
        <f t="shared" si="52"/>
        <v>109.96536796536796</v>
      </c>
      <c r="Z131" s="44"/>
      <c r="AA131" s="44"/>
      <c r="AB131" s="44"/>
      <c r="AC131" s="44"/>
      <c r="AD131" s="44"/>
      <c r="AE131" s="44"/>
      <c r="AF131" s="44"/>
      <c r="AG131" s="17"/>
      <c r="AH131" s="17"/>
      <c r="AI131" s="17"/>
      <c r="AJ131" s="17"/>
      <c r="AK131" s="17"/>
      <c r="AL131" s="17"/>
    </row>
    <row r="132" spans="1:38" ht="39" customHeight="1" x14ac:dyDescent="0.2">
      <c r="A132" s="20">
        <v>51</v>
      </c>
      <c r="B132" s="22">
        <v>3110</v>
      </c>
      <c r="C132" s="300" t="s">
        <v>71</v>
      </c>
      <c r="D132" s="255" t="s">
        <v>128</v>
      </c>
      <c r="E132" s="219">
        <v>90000</v>
      </c>
      <c r="F132" s="220"/>
      <c r="G132" s="220"/>
      <c r="H132" s="210">
        <f>I132+V132</f>
        <v>67800</v>
      </c>
      <c r="I132" s="210">
        <v>67800</v>
      </c>
      <c r="J132" s="330"/>
      <c r="K132" s="320"/>
      <c r="L132" s="320"/>
      <c r="M132" s="320"/>
      <c r="N132" s="222"/>
      <c r="O132" s="220"/>
      <c r="P132" s="220"/>
      <c r="Q132" s="220"/>
      <c r="R132" s="220"/>
      <c r="S132" s="220"/>
      <c r="T132" s="220"/>
      <c r="U132" s="220"/>
      <c r="V132" s="212">
        <f>J132+K132+L132+M132+N132+O132+P132+Q132+R132+S132+T132+U132</f>
        <v>0</v>
      </c>
      <c r="W132" s="200">
        <v>67800</v>
      </c>
      <c r="X132" s="221">
        <f>E132-H132</f>
        <v>22200</v>
      </c>
      <c r="Y132" s="203">
        <f t="shared" si="43"/>
        <v>75.333333333333329</v>
      </c>
      <c r="Z132" s="44"/>
      <c r="AA132" s="44"/>
      <c r="AB132" s="44"/>
      <c r="AC132" s="44"/>
      <c r="AD132" s="44"/>
      <c r="AE132" s="44"/>
      <c r="AF132" s="44"/>
      <c r="AG132" s="17"/>
      <c r="AH132" s="17"/>
      <c r="AI132" s="17"/>
      <c r="AJ132" s="17"/>
      <c r="AK132" s="17"/>
      <c r="AL132" s="17"/>
    </row>
    <row r="133" spans="1:38" ht="66.75" hidden="1" customHeight="1" x14ac:dyDescent="0.25">
      <c r="A133" s="90"/>
      <c r="B133" s="99">
        <v>611090</v>
      </c>
      <c r="C133" s="300" t="s">
        <v>71</v>
      </c>
      <c r="D133" s="168"/>
      <c r="E133" s="218">
        <f>E134</f>
        <v>0</v>
      </c>
      <c r="F133" s="218">
        <f t="shared" ref="F133:W133" si="53">F134</f>
        <v>0</v>
      </c>
      <c r="G133" s="218">
        <f t="shared" si="53"/>
        <v>0</v>
      </c>
      <c r="H133" s="210">
        <f>I133+V133</f>
        <v>0</v>
      </c>
      <c r="I133" s="218">
        <f t="shared" si="53"/>
        <v>0</v>
      </c>
      <c r="J133" s="218"/>
      <c r="K133" s="218"/>
      <c r="L133" s="218">
        <f t="shared" si="53"/>
        <v>0</v>
      </c>
      <c r="M133" s="218">
        <f t="shared" si="53"/>
        <v>0</v>
      </c>
      <c r="N133" s="218">
        <f t="shared" si="53"/>
        <v>0</v>
      </c>
      <c r="O133" s="218">
        <f t="shared" si="53"/>
        <v>0</v>
      </c>
      <c r="P133" s="218">
        <f t="shared" si="53"/>
        <v>0</v>
      </c>
      <c r="Q133" s="218">
        <f t="shared" si="53"/>
        <v>0</v>
      </c>
      <c r="R133" s="218">
        <f t="shared" si="53"/>
        <v>0</v>
      </c>
      <c r="S133" s="218">
        <f t="shared" si="53"/>
        <v>0</v>
      </c>
      <c r="T133" s="218">
        <f t="shared" si="53"/>
        <v>0</v>
      </c>
      <c r="U133" s="218">
        <f t="shared" si="53"/>
        <v>0</v>
      </c>
      <c r="V133" s="212">
        <f>J133+K133+L133+M133+N133+O133+P133+Q133+R133+S133+T133+U133</f>
        <v>0</v>
      </c>
      <c r="W133" s="226">
        <f t="shared" si="53"/>
        <v>0</v>
      </c>
      <c r="X133" s="221">
        <f>E133-H133</f>
        <v>0</v>
      </c>
      <c r="Y133" s="203" t="e">
        <f t="shared" si="43"/>
        <v>#DIV/0!</v>
      </c>
      <c r="Z133" s="44"/>
      <c r="AA133" s="44"/>
      <c r="AB133" s="44"/>
      <c r="AC133" s="44"/>
      <c r="AD133" s="44"/>
      <c r="AE133" s="44"/>
      <c r="AF133" s="44"/>
      <c r="AG133" s="17"/>
      <c r="AH133" s="17"/>
      <c r="AI133" s="17"/>
      <c r="AJ133" s="17"/>
      <c r="AK133" s="17"/>
      <c r="AL133" s="17"/>
    </row>
    <row r="134" spans="1:38" ht="57" hidden="1" customHeight="1" x14ac:dyDescent="0.2">
      <c r="A134" s="20"/>
      <c r="B134" s="22"/>
      <c r="C134" s="300" t="s">
        <v>71</v>
      </c>
      <c r="D134" s="255"/>
      <c r="E134" s="219"/>
      <c r="F134" s="202"/>
      <c r="G134" s="202"/>
      <c r="H134" s="210">
        <f>I134+V134</f>
        <v>0</v>
      </c>
      <c r="I134" s="200"/>
      <c r="J134" s="224"/>
      <c r="K134" s="224"/>
      <c r="L134" s="224"/>
      <c r="M134" s="224"/>
      <c r="N134" s="212"/>
      <c r="O134" s="202"/>
      <c r="P134" s="202"/>
      <c r="Q134" s="202"/>
      <c r="R134" s="202"/>
      <c r="S134" s="202"/>
      <c r="T134" s="202"/>
      <c r="U134" s="202"/>
      <c r="V134" s="212">
        <f>J134+K134+L134+M134+N134+O134+P134+Q134+R134+S134+T134+U134</f>
        <v>0</v>
      </c>
      <c r="W134" s="200"/>
      <c r="X134" s="221">
        <f>E134-H134</f>
        <v>0</v>
      </c>
      <c r="Y134" s="203" t="e">
        <f t="shared" si="43"/>
        <v>#DIV/0!</v>
      </c>
      <c r="Z134" s="44"/>
      <c r="AA134" s="44"/>
      <c r="AB134" s="44"/>
      <c r="AC134" s="44"/>
      <c r="AD134" s="44"/>
      <c r="AE134" s="44"/>
      <c r="AF134" s="44"/>
      <c r="AG134" s="17"/>
      <c r="AH134" s="17"/>
      <c r="AI134" s="17"/>
      <c r="AJ134" s="17"/>
      <c r="AK134" s="17"/>
      <c r="AL134" s="17"/>
    </row>
    <row r="135" spans="1:38" ht="57" customHeight="1" x14ac:dyDescent="0.2">
      <c r="A135" s="20">
        <v>52</v>
      </c>
      <c r="B135" s="22">
        <v>3110</v>
      </c>
      <c r="C135" s="300" t="s">
        <v>71</v>
      </c>
      <c r="D135" s="297" t="s">
        <v>179</v>
      </c>
      <c r="E135" s="219">
        <v>231000</v>
      </c>
      <c r="F135" s="202"/>
      <c r="G135" s="202"/>
      <c r="H135" s="210">
        <f>I135+V135</f>
        <v>203200</v>
      </c>
      <c r="I135" s="200">
        <v>203200</v>
      </c>
      <c r="J135" s="224"/>
      <c r="K135" s="224"/>
      <c r="L135" s="224"/>
      <c r="M135" s="224"/>
      <c r="N135" s="212"/>
      <c r="O135" s="202"/>
      <c r="P135" s="202"/>
      <c r="Q135" s="202"/>
      <c r="R135" s="202"/>
      <c r="S135" s="202"/>
      <c r="T135" s="202"/>
      <c r="U135" s="202"/>
      <c r="V135" s="212">
        <f>J135+K135+L135+M135+N135+O135+P135+Q135+R135+S135+T135+U135</f>
        <v>0</v>
      </c>
      <c r="W135" s="200">
        <v>80000</v>
      </c>
      <c r="X135" s="221">
        <f>E135-H135</f>
        <v>27800</v>
      </c>
      <c r="Y135" s="203">
        <f t="shared" si="43"/>
        <v>34.632034632034632</v>
      </c>
      <c r="Z135" s="44"/>
      <c r="AA135" s="44"/>
      <c r="AB135" s="44"/>
      <c r="AC135" s="44"/>
      <c r="AD135" s="44"/>
      <c r="AE135" s="44"/>
      <c r="AF135" s="44"/>
      <c r="AG135" s="17"/>
      <c r="AH135" s="17"/>
      <c r="AI135" s="17"/>
      <c r="AJ135" s="17"/>
      <c r="AK135" s="17"/>
      <c r="AL135" s="17"/>
    </row>
    <row r="136" spans="1:38" ht="56.25" customHeight="1" x14ac:dyDescent="0.25">
      <c r="A136" s="70">
        <v>53</v>
      </c>
      <c r="B136" s="107" t="s">
        <v>38</v>
      </c>
      <c r="C136" s="140" t="s">
        <v>39</v>
      </c>
      <c r="D136" s="73"/>
      <c r="E136" s="214">
        <f>E137+E138+E152+E153</f>
        <v>4739856.76</v>
      </c>
      <c r="F136" s="214">
        <f t="shared" ref="F136:Y136" si="54">F137+F138+F152+F153</f>
        <v>0</v>
      </c>
      <c r="G136" s="214">
        <f t="shared" si="54"/>
        <v>0</v>
      </c>
      <c r="H136" s="214">
        <f t="shared" si="54"/>
        <v>0</v>
      </c>
      <c r="I136" s="214">
        <f t="shared" si="54"/>
        <v>0</v>
      </c>
      <c r="J136" s="214">
        <f t="shared" si="54"/>
        <v>0</v>
      </c>
      <c r="K136" s="214">
        <f t="shared" si="54"/>
        <v>0</v>
      </c>
      <c r="L136" s="214">
        <f t="shared" si="54"/>
        <v>0</v>
      </c>
      <c r="M136" s="214">
        <f t="shared" si="54"/>
        <v>0</v>
      </c>
      <c r="N136" s="214">
        <f t="shared" si="54"/>
        <v>0</v>
      </c>
      <c r="O136" s="214">
        <f t="shared" si="54"/>
        <v>0</v>
      </c>
      <c r="P136" s="214">
        <f t="shared" si="54"/>
        <v>0</v>
      </c>
      <c r="Q136" s="214">
        <f t="shared" si="54"/>
        <v>0</v>
      </c>
      <c r="R136" s="214">
        <f t="shared" si="54"/>
        <v>0</v>
      </c>
      <c r="S136" s="214">
        <f t="shared" si="54"/>
        <v>0</v>
      </c>
      <c r="T136" s="214">
        <f t="shared" si="54"/>
        <v>0</v>
      </c>
      <c r="U136" s="214">
        <f t="shared" si="54"/>
        <v>0</v>
      </c>
      <c r="V136" s="214">
        <f t="shared" si="54"/>
        <v>0</v>
      </c>
      <c r="W136" s="214">
        <f t="shared" si="54"/>
        <v>0</v>
      </c>
      <c r="X136" s="214">
        <f t="shared" si="54"/>
        <v>4739856.76</v>
      </c>
      <c r="Y136" s="214">
        <f t="shared" si="54"/>
        <v>0</v>
      </c>
      <c r="Z136" s="44"/>
      <c r="AA136" s="44"/>
      <c r="AB136" s="44"/>
      <c r="AC136" s="44"/>
      <c r="AD136" s="44"/>
      <c r="AE136" s="44"/>
      <c r="AF136" s="44"/>
      <c r="AG136" s="17"/>
      <c r="AH136" s="17"/>
      <c r="AI136" s="17"/>
      <c r="AJ136" s="17"/>
      <c r="AK136" s="17"/>
      <c r="AL136" s="17"/>
    </row>
    <row r="137" spans="1:38" ht="160.5" customHeight="1" x14ac:dyDescent="0.2">
      <c r="A137" s="20">
        <v>54</v>
      </c>
      <c r="B137" s="22">
        <v>3142</v>
      </c>
      <c r="C137" s="301" t="s">
        <v>63</v>
      </c>
      <c r="D137" s="179" t="s">
        <v>180</v>
      </c>
      <c r="E137" s="219">
        <v>1168223.4099999999</v>
      </c>
      <c r="F137" s="202"/>
      <c r="G137" s="202"/>
      <c r="H137" s="200">
        <f>I137+V137</f>
        <v>0</v>
      </c>
      <c r="I137" s="200"/>
      <c r="J137" s="224"/>
      <c r="K137" s="224"/>
      <c r="L137" s="224"/>
      <c r="M137" s="224"/>
      <c r="N137" s="212"/>
      <c r="O137" s="202"/>
      <c r="P137" s="202"/>
      <c r="Q137" s="202"/>
      <c r="R137" s="202"/>
      <c r="S137" s="202"/>
      <c r="T137" s="202"/>
      <c r="U137" s="202"/>
      <c r="V137" s="212">
        <f>J137+K137+L137+M137+N137+O137+P137+Q137+R137+S137+T137+U137</f>
        <v>0</v>
      </c>
      <c r="W137" s="200">
        <v>0</v>
      </c>
      <c r="X137" s="202">
        <f>E137-H137</f>
        <v>1168223.4099999999</v>
      </c>
      <c r="Y137" s="203">
        <f t="shared" si="43"/>
        <v>0</v>
      </c>
      <c r="Z137" s="44"/>
      <c r="AA137" s="44"/>
      <c r="AB137" s="44"/>
      <c r="AC137" s="44"/>
      <c r="AD137" s="44"/>
      <c r="AE137" s="44"/>
      <c r="AF137" s="44"/>
      <c r="AG137" s="17"/>
      <c r="AH137" s="17"/>
      <c r="AI137" s="17"/>
      <c r="AJ137" s="17"/>
      <c r="AK137" s="17"/>
      <c r="AL137" s="17"/>
    </row>
    <row r="138" spans="1:38" ht="165" customHeight="1" x14ac:dyDescent="0.2">
      <c r="A138" s="20">
        <v>55</v>
      </c>
      <c r="B138" s="22">
        <v>3142</v>
      </c>
      <c r="C138" s="301" t="s">
        <v>63</v>
      </c>
      <c r="D138" s="179" t="s">
        <v>181</v>
      </c>
      <c r="E138" s="219">
        <v>2477819.35</v>
      </c>
      <c r="F138" s="202"/>
      <c r="G138" s="202"/>
      <c r="H138" s="200">
        <f>I138+V138</f>
        <v>0</v>
      </c>
      <c r="I138" s="200"/>
      <c r="J138" s="224"/>
      <c r="K138" s="224"/>
      <c r="L138" s="224"/>
      <c r="M138" s="224"/>
      <c r="N138" s="212"/>
      <c r="O138" s="202"/>
      <c r="P138" s="202"/>
      <c r="Q138" s="202"/>
      <c r="R138" s="202"/>
      <c r="S138" s="202"/>
      <c r="T138" s="202"/>
      <c r="U138" s="202"/>
      <c r="V138" s="212">
        <f>J138+K138+L138+M138+N138+O138+P138+Q138+R138+S138+T138+U138</f>
        <v>0</v>
      </c>
      <c r="W138" s="200">
        <v>0</v>
      </c>
      <c r="X138" s="202">
        <f>E138-H138</f>
        <v>2477819.35</v>
      </c>
      <c r="Y138" s="203">
        <f t="shared" si="43"/>
        <v>0</v>
      </c>
      <c r="Z138" s="44"/>
      <c r="AA138" s="44"/>
      <c r="AB138" s="44"/>
      <c r="AC138" s="44"/>
      <c r="AD138" s="44"/>
      <c r="AE138" s="44"/>
      <c r="AF138" s="44"/>
      <c r="AG138" s="17"/>
      <c r="AH138" s="17"/>
      <c r="AI138" s="17"/>
      <c r="AJ138" s="17"/>
      <c r="AK138" s="17"/>
      <c r="AL138" s="17"/>
    </row>
    <row r="139" spans="1:38" ht="140.25" hidden="1" customHeight="1" x14ac:dyDescent="0.25">
      <c r="A139" s="90"/>
      <c r="B139" s="99">
        <v>617363</v>
      </c>
      <c r="C139" s="97" t="s">
        <v>51</v>
      </c>
      <c r="D139" s="171"/>
      <c r="E139" s="218">
        <f>E140+E141+E142+E143+E144+E145+E146+E147+E148+E149+E150+E151</f>
        <v>0</v>
      </c>
      <c r="F139" s="218">
        <f t="shared" ref="F139:U139" si="55">F140+F141+F142+F143+F144+F145+F146+F147+F148+F149+F150+F151</f>
        <v>0</v>
      </c>
      <c r="G139" s="218">
        <f t="shared" si="55"/>
        <v>0</v>
      </c>
      <c r="H139" s="200">
        <f t="shared" ref="H139:H153" si="56">I139+V139</f>
        <v>0</v>
      </c>
      <c r="I139" s="218">
        <f t="shared" si="55"/>
        <v>0</v>
      </c>
      <c r="J139" s="218">
        <f t="shared" si="55"/>
        <v>0</v>
      </c>
      <c r="K139" s="218">
        <f t="shared" si="55"/>
        <v>0</v>
      </c>
      <c r="L139" s="218">
        <f t="shared" si="55"/>
        <v>0</v>
      </c>
      <c r="M139" s="218">
        <f t="shared" si="55"/>
        <v>0</v>
      </c>
      <c r="N139" s="218">
        <f t="shared" si="55"/>
        <v>0</v>
      </c>
      <c r="O139" s="218">
        <f t="shared" si="55"/>
        <v>0</v>
      </c>
      <c r="P139" s="218">
        <f t="shared" si="55"/>
        <v>0</v>
      </c>
      <c r="Q139" s="218">
        <f t="shared" si="55"/>
        <v>0</v>
      </c>
      <c r="R139" s="218">
        <f t="shared" si="55"/>
        <v>0</v>
      </c>
      <c r="S139" s="218">
        <f t="shared" si="55"/>
        <v>0</v>
      </c>
      <c r="T139" s="218">
        <f t="shared" si="55"/>
        <v>0</v>
      </c>
      <c r="U139" s="218">
        <f t="shared" si="55"/>
        <v>0</v>
      </c>
      <c r="V139" s="212">
        <f t="shared" ref="V139:V153" si="57">J139+K139+L139+M139+N139+O139+P139+Q139+R139+S139+T139+U139</f>
        <v>0</v>
      </c>
      <c r="W139" s="226">
        <f>W140+W141+W142+W143+W144+W145+W146+W147+W148+W149+W150+W151</f>
        <v>0</v>
      </c>
      <c r="X139" s="202">
        <f t="shared" ref="X139:X153" si="58">E139-H139</f>
        <v>0</v>
      </c>
      <c r="Y139" s="203" t="e">
        <f t="shared" si="43"/>
        <v>#DIV/0!</v>
      </c>
      <c r="Z139" s="44"/>
      <c r="AA139" s="44"/>
      <c r="AB139" s="44"/>
      <c r="AC139" s="44"/>
      <c r="AD139" s="44"/>
      <c r="AE139" s="44"/>
      <c r="AF139" s="44"/>
      <c r="AG139" s="17"/>
      <c r="AH139" s="17"/>
      <c r="AI139" s="17"/>
      <c r="AJ139" s="17"/>
      <c r="AK139" s="17"/>
      <c r="AL139" s="17"/>
    </row>
    <row r="140" spans="1:38" ht="105.75" hidden="1" customHeight="1" x14ac:dyDescent="0.2">
      <c r="A140" s="20"/>
      <c r="B140" s="22">
        <v>3110</v>
      </c>
      <c r="C140" s="135" t="s">
        <v>71</v>
      </c>
      <c r="D140" s="136"/>
      <c r="E140" s="219"/>
      <c r="F140" s="202"/>
      <c r="G140" s="202"/>
      <c r="H140" s="200">
        <f t="shared" si="56"/>
        <v>0</v>
      </c>
      <c r="I140" s="200"/>
      <c r="J140" s="224"/>
      <c r="K140" s="224"/>
      <c r="L140" s="224"/>
      <c r="M140" s="224"/>
      <c r="N140" s="212"/>
      <c r="O140" s="202"/>
      <c r="P140" s="202"/>
      <c r="Q140" s="202"/>
      <c r="R140" s="202"/>
      <c r="S140" s="202"/>
      <c r="T140" s="202"/>
      <c r="U140" s="202"/>
      <c r="V140" s="212">
        <f t="shared" si="57"/>
        <v>0</v>
      </c>
      <c r="W140" s="200"/>
      <c r="X140" s="202">
        <f t="shared" si="58"/>
        <v>0</v>
      </c>
      <c r="Y140" s="203" t="e">
        <f t="shared" si="43"/>
        <v>#DIV/0!</v>
      </c>
      <c r="Z140" s="44"/>
      <c r="AA140" s="44"/>
      <c r="AB140" s="44"/>
      <c r="AC140" s="44"/>
      <c r="AD140" s="44"/>
      <c r="AE140" s="44"/>
      <c r="AF140" s="44"/>
      <c r="AG140" s="17"/>
      <c r="AH140" s="17"/>
      <c r="AI140" s="17"/>
      <c r="AJ140" s="17"/>
      <c r="AK140" s="17"/>
      <c r="AL140" s="17"/>
    </row>
    <row r="141" spans="1:38" ht="59.25" hidden="1" customHeight="1" x14ac:dyDescent="0.2">
      <c r="A141" s="20"/>
      <c r="B141" s="22">
        <v>3110</v>
      </c>
      <c r="C141" s="135" t="s">
        <v>71</v>
      </c>
      <c r="D141" s="198"/>
      <c r="E141" s="216"/>
      <c r="F141" s="202"/>
      <c r="G141" s="202"/>
      <c r="H141" s="200">
        <f t="shared" si="56"/>
        <v>0</v>
      </c>
      <c r="I141" s="200"/>
      <c r="J141" s="224"/>
      <c r="K141" s="224"/>
      <c r="L141" s="224"/>
      <c r="M141" s="224"/>
      <c r="N141" s="212"/>
      <c r="O141" s="202"/>
      <c r="P141" s="202"/>
      <c r="Q141" s="202"/>
      <c r="R141" s="202"/>
      <c r="S141" s="202"/>
      <c r="T141" s="202"/>
      <c r="U141" s="202"/>
      <c r="V141" s="212">
        <f t="shared" si="57"/>
        <v>0</v>
      </c>
      <c r="W141" s="200"/>
      <c r="X141" s="202">
        <f t="shared" si="58"/>
        <v>0</v>
      </c>
      <c r="Y141" s="203" t="e">
        <f t="shared" si="43"/>
        <v>#DIV/0!</v>
      </c>
      <c r="Z141" s="44"/>
      <c r="AA141" s="44"/>
      <c r="AB141" s="44"/>
      <c r="AC141" s="44"/>
      <c r="AD141" s="44"/>
      <c r="AE141" s="44"/>
      <c r="AF141" s="44"/>
      <c r="AG141" s="17"/>
      <c r="AH141" s="17"/>
      <c r="AI141" s="17"/>
      <c r="AJ141" s="17"/>
      <c r="AK141" s="17"/>
      <c r="AL141" s="17"/>
    </row>
    <row r="142" spans="1:38" ht="59.25" hidden="1" customHeight="1" x14ac:dyDescent="0.2">
      <c r="A142" s="20"/>
      <c r="B142" s="22">
        <v>3110</v>
      </c>
      <c r="C142" s="135" t="s">
        <v>71</v>
      </c>
      <c r="D142" s="176"/>
      <c r="E142" s="216"/>
      <c r="F142" s="202"/>
      <c r="G142" s="202"/>
      <c r="H142" s="200">
        <f t="shared" si="56"/>
        <v>0</v>
      </c>
      <c r="I142" s="200"/>
      <c r="J142" s="224"/>
      <c r="K142" s="224"/>
      <c r="L142" s="224"/>
      <c r="M142" s="224"/>
      <c r="N142" s="212"/>
      <c r="O142" s="202"/>
      <c r="P142" s="202"/>
      <c r="Q142" s="202"/>
      <c r="R142" s="202"/>
      <c r="S142" s="202"/>
      <c r="T142" s="202"/>
      <c r="U142" s="202"/>
      <c r="V142" s="212">
        <f t="shared" si="57"/>
        <v>0</v>
      </c>
      <c r="W142" s="200"/>
      <c r="X142" s="202">
        <f t="shared" si="58"/>
        <v>0</v>
      </c>
      <c r="Y142" s="203" t="e">
        <f t="shared" si="43"/>
        <v>#DIV/0!</v>
      </c>
      <c r="Z142" s="44"/>
      <c r="AA142" s="44"/>
      <c r="AB142" s="44"/>
      <c r="AC142" s="44"/>
      <c r="AD142" s="44"/>
      <c r="AE142" s="44"/>
      <c r="AF142" s="44"/>
      <c r="AG142" s="17"/>
      <c r="AH142" s="17"/>
      <c r="AI142" s="17"/>
      <c r="AJ142" s="17"/>
      <c r="AK142" s="17"/>
      <c r="AL142" s="17"/>
    </row>
    <row r="143" spans="1:38" ht="59.25" hidden="1" customHeight="1" x14ac:dyDescent="0.2">
      <c r="A143" s="20"/>
      <c r="B143" s="22">
        <v>3110</v>
      </c>
      <c r="C143" s="135" t="s">
        <v>71</v>
      </c>
      <c r="D143" s="176"/>
      <c r="E143" s="216"/>
      <c r="F143" s="202"/>
      <c r="G143" s="202"/>
      <c r="H143" s="200">
        <f t="shared" si="56"/>
        <v>0</v>
      </c>
      <c r="I143" s="200"/>
      <c r="J143" s="224"/>
      <c r="K143" s="224"/>
      <c r="L143" s="224"/>
      <c r="M143" s="224"/>
      <c r="N143" s="212"/>
      <c r="O143" s="202"/>
      <c r="P143" s="202"/>
      <c r="Q143" s="202"/>
      <c r="R143" s="202"/>
      <c r="S143" s="202"/>
      <c r="T143" s="202"/>
      <c r="U143" s="202"/>
      <c r="V143" s="212">
        <f t="shared" si="57"/>
        <v>0</v>
      </c>
      <c r="W143" s="200"/>
      <c r="X143" s="202">
        <f t="shared" si="58"/>
        <v>0</v>
      </c>
      <c r="Y143" s="203" t="e">
        <f t="shared" si="43"/>
        <v>#DIV/0!</v>
      </c>
      <c r="Z143" s="44"/>
      <c r="AA143" s="44"/>
      <c r="AB143" s="44"/>
      <c r="AC143" s="44"/>
      <c r="AD143" s="44"/>
      <c r="AE143" s="44"/>
      <c r="AF143" s="44"/>
      <c r="AG143" s="17"/>
      <c r="AH143" s="17"/>
      <c r="AI143" s="17"/>
      <c r="AJ143" s="17"/>
      <c r="AK143" s="17"/>
      <c r="AL143" s="17"/>
    </row>
    <row r="144" spans="1:38" ht="59.25" hidden="1" customHeight="1" x14ac:dyDescent="0.2">
      <c r="A144" s="20"/>
      <c r="B144" s="22">
        <v>3110</v>
      </c>
      <c r="C144" s="135" t="s">
        <v>71</v>
      </c>
      <c r="D144" s="176"/>
      <c r="E144" s="216"/>
      <c r="F144" s="202"/>
      <c r="G144" s="202"/>
      <c r="H144" s="200">
        <f t="shared" si="56"/>
        <v>0</v>
      </c>
      <c r="I144" s="200"/>
      <c r="J144" s="224"/>
      <c r="K144" s="224"/>
      <c r="L144" s="224"/>
      <c r="M144" s="224"/>
      <c r="N144" s="212"/>
      <c r="O144" s="202"/>
      <c r="P144" s="202"/>
      <c r="Q144" s="202"/>
      <c r="R144" s="202"/>
      <c r="S144" s="202"/>
      <c r="T144" s="202"/>
      <c r="U144" s="202"/>
      <c r="V144" s="212">
        <f t="shared" si="57"/>
        <v>0</v>
      </c>
      <c r="W144" s="200"/>
      <c r="X144" s="202">
        <f t="shared" si="58"/>
        <v>0</v>
      </c>
      <c r="Y144" s="203" t="e">
        <f t="shared" si="43"/>
        <v>#DIV/0!</v>
      </c>
      <c r="Z144" s="44"/>
      <c r="AA144" s="44"/>
      <c r="AB144" s="44"/>
      <c r="AC144" s="44"/>
      <c r="AD144" s="44"/>
      <c r="AE144" s="44"/>
      <c r="AF144" s="44"/>
      <c r="AG144" s="17"/>
      <c r="AH144" s="17"/>
      <c r="AI144" s="17"/>
      <c r="AJ144" s="17"/>
      <c r="AK144" s="17"/>
      <c r="AL144" s="17"/>
    </row>
    <row r="145" spans="1:38" ht="59.25" hidden="1" customHeight="1" x14ac:dyDescent="0.2">
      <c r="A145" s="20"/>
      <c r="B145" s="22">
        <v>3110</v>
      </c>
      <c r="C145" s="135" t="s">
        <v>71</v>
      </c>
      <c r="D145" s="176"/>
      <c r="E145" s="216"/>
      <c r="F145" s="202"/>
      <c r="G145" s="202"/>
      <c r="H145" s="200">
        <f t="shared" si="56"/>
        <v>0</v>
      </c>
      <c r="I145" s="200"/>
      <c r="J145" s="224"/>
      <c r="K145" s="224"/>
      <c r="L145" s="224"/>
      <c r="M145" s="224"/>
      <c r="N145" s="212"/>
      <c r="O145" s="202"/>
      <c r="P145" s="202"/>
      <c r="Q145" s="202"/>
      <c r="R145" s="202"/>
      <c r="S145" s="202"/>
      <c r="T145" s="202"/>
      <c r="U145" s="202"/>
      <c r="V145" s="212">
        <f t="shared" si="57"/>
        <v>0</v>
      </c>
      <c r="W145" s="200"/>
      <c r="X145" s="202">
        <f t="shared" si="58"/>
        <v>0</v>
      </c>
      <c r="Y145" s="203" t="e">
        <f t="shared" si="43"/>
        <v>#DIV/0!</v>
      </c>
      <c r="Z145" s="44"/>
      <c r="AA145" s="44"/>
      <c r="AB145" s="44"/>
      <c r="AC145" s="44"/>
      <c r="AD145" s="44"/>
      <c r="AE145" s="44"/>
      <c r="AF145" s="44"/>
      <c r="AG145" s="17"/>
      <c r="AH145" s="17"/>
      <c r="AI145" s="17"/>
      <c r="AJ145" s="17"/>
      <c r="AK145" s="17"/>
      <c r="AL145" s="17"/>
    </row>
    <row r="146" spans="1:38" ht="59.25" hidden="1" customHeight="1" x14ac:dyDescent="0.2">
      <c r="A146" s="20"/>
      <c r="B146" s="22">
        <v>3110</v>
      </c>
      <c r="C146" s="135" t="s">
        <v>71</v>
      </c>
      <c r="D146" s="176"/>
      <c r="E146" s="216"/>
      <c r="F146" s="202"/>
      <c r="G146" s="202"/>
      <c r="H146" s="200">
        <f t="shared" si="56"/>
        <v>0</v>
      </c>
      <c r="I146" s="200"/>
      <c r="J146" s="224"/>
      <c r="K146" s="224"/>
      <c r="L146" s="224"/>
      <c r="M146" s="224"/>
      <c r="N146" s="212"/>
      <c r="O146" s="202"/>
      <c r="P146" s="202"/>
      <c r="Q146" s="202"/>
      <c r="R146" s="202"/>
      <c r="S146" s="202"/>
      <c r="T146" s="202"/>
      <c r="U146" s="202"/>
      <c r="V146" s="212">
        <f t="shared" si="57"/>
        <v>0</v>
      </c>
      <c r="W146" s="200"/>
      <c r="X146" s="202">
        <f t="shared" si="58"/>
        <v>0</v>
      </c>
      <c r="Y146" s="203" t="e">
        <f t="shared" si="43"/>
        <v>#DIV/0!</v>
      </c>
      <c r="Z146" s="44"/>
      <c r="AA146" s="44"/>
      <c r="AB146" s="44"/>
      <c r="AC146" s="44"/>
      <c r="AD146" s="44"/>
      <c r="AE146" s="44"/>
      <c r="AF146" s="44"/>
      <c r="AG146" s="17"/>
      <c r="AH146" s="17"/>
      <c r="AI146" s="17"/>
      <c r="AJ146" s="17"/>
      <c r="AK146" s="17"/>
      <c r="AL146" s="17"/>
    </row>
    <row r="147" spans="1:38" ht="102.75" hidden="1" customHeight="1" x14ac:dyDescent="0.2">
      <c r="A147" s="20"/>
      <c r="B147" s="22">
        <v>3110</v>
      </c>
      <c r="C147" s="135" t="s">
        <v>71</v>
      </c>
      <c r="D147" s="176"/>
      <c r="E147" s="216"/>
      <c r="F147" s="202"/>
      <c r="G147" s="202"/>
      <c r="H147" s="200">
        <f t="shared" si="56"/>
        <v>0</v>
      </c>
      <c r="I147" s="200"/>
      <c r="J147" s="224"/>
      <c r="K147" s="224"/>
      <c r="L147" s="224"/>
      <c r="M147" s="212"/>
      <c r="N147" s="212"/>
      <c r="O147" s="202"/>
      <c r="P147" s="202"/>
      <c r="Q147" s="202"/>
      <c r="R147" s="202"/>
      <c r="S147" s="202"/>
      <c r="T147" s="202"/>
      <c r="U147" s="202"/>
      <c r="V147" s="212">
        <f t="shared" si="57"/>
        <v>0</v>
      </c>
      <c r="W147" s="200"/>
      <c r="X147" s="202">
        <f t="shared" si="58"/>
        <v>0</v>
      </c>
      <c r="Y147" s="203" t="e">
        <f t="shared" si="43"/>
        <v>#DIV/0!</v>
      </c>
      <c r="Z147" s="44"/>
      <c r="AA147" s="44"/>
      <c r="AB147" s="44"/>
      <c r="AC147" s="44"/>
      <c r="AD147" s="44"/>
      <c r="AE147" s="44"/>
      <c r="AF147" s="44"/>
      <c r="AG147" s="17"/>
      <c r="AH147" s="17"/>
      <c r="AI147" s="17"/>
      <c r="AJ147" s="17"/>
      <c r="AK147" s="17"/>
      <c r="AL147" s="17"/>
    </row>
    <row r="148" spans="1:38" ht="59.25" hidden="1" customHeight="1" x14ac:dyDescent="0.2">
      <c r="A148" s="20"/>
      <c r="B148" s="22">
        <v>3110</v>
      </c>
      <c r="C148" s="135" t="s">
        <v>71</v>
      </c>
      <c r="D148" s="137"/>
      <c r="E148" s="216"/>
      <c r="F148" s="202"/>
      <c r="G148" s="202"/>
      <c r="H148" s="200">
        <f t="shared" si="56"/>
        <v>0</v>
      </c>
      <c r="I148" s="200"/>
      <c r="J148" s="224"/>
      <c r="K148" s="224"/>
      <c r="L148" s="224"/>
      <c r="M148" s="224"/>
      <c r="N148" s="212"/>
      <c r="O148" s="202"/>
      <c r="P148" s="202"/>
      <c r="Q148" s="202"/>
      <c r="R148" s="202"/>
      <c r="S148" s="202"/>
      <c r="T148" s="202"/>
      <c r="U148" s="202"/>
      <c r="V148" s="212">
        <f t="shared" si="57"/>
        <v>0</v>
      </c>
      <c r="W148" s="200"/>
      <c r="X148" s="202">
        <f t="shared" si="58"/>
        <v>0</v>
      </c>
      <c r="Y148" s="203" t="e">
        <f t="shared" si="43"/>
        <v>#DIV/0!</v>
      </c>
      <c r="Z148" s="44"/>
      <c r="AA148" s="44"/>
      <c r="AB148" s="44"/>
      <c r="AC148" s="44"/>
      <c r="AD148" s="44"/>
      <c r="AE148" s="44"/>
      <c r="AF148" s="44"/>
      <c r="AG148" s="17"/>
      <c r="AH148" s="17"/>
      <c r="AI148" s="17"/>
      <c r="AJ148" s="17"/>
      <c r="AK148" s="17"/>
      <c r="AL148" s="17"/>
    </row>
    <row r="149" spans="1:38" ht="107.25" hidden="1" customHeight="1" x14ac:dyDescent="0.2">
      <c r="A149" s="20"/>
      <c r="B149" s="22">
        <v>3110</v>
      </c>
      <c r="C149" s="135" t="s">
        <v>71</v>
      </c>
      <c r="D149" s="137"/>
      <c r="E149" s="216"/>
      <c r="F149" s="202"/>
      <c r="G149" s="202"/>
      <c r="H149" s="200">
        <f t="shared" si="56"/>
        <v>0</v>
      </c>
      <c r="I149" s="200"/>
      <c r="J149" s="224"/>
      <c r="K149" s="224"/>
      <c r="L149" s="224"/>
      <c r="M149" s="224"/>
      <c r="N149" s="212"/>
      <c r="O149" s="202"/>
      <c r="P149" s="202"/>
      <c r="Q149" s="202"/>
      <c r="R149" s="202"/>
      <c r="S149" s="202"/>
      <c r="T149" s="202"/>
      <c r="U149" s="202"/>
      <c r="V149" s="212">
        <f t="shared" si="57"/>
        <v>0</v>
      </c>
      <c r="W149" s="200"/>
      <c r="X149" s="202">
        <f t="shared" si="58"/>
        <v>0</v>
      </c>
      <c r="Y149" s="203" t="e">
        <f t="shared" si="43"/>
        <v>#DIV/0!</v>
      </c>
      <c r="Z149" s="44"/>
      <c r="AA149" s="44"/>
      <c r="AB149" s="44"/>
      <c r="AC149" s="44"/>
      <c r="AD149" s="44"/>
      <c r="AE149" s="44"/>
      <c r="AF149" s="44"/>
      <c r="AG149" s="17"/>
      <c r="AH149" s="17"/>
      <c r="AI149" s="17"/>
      <c r="AJ149" s="17"/>
      <c r="AK149" s="17"/>
      <c r="AL149" s="17"/>
    </row>
    <row r="150" spans="1:38" ht="59.25" hidden="1" customHeight="1" x14ac:dyDescent="0.2">
      <c r="A150" s="20"/>
      <c r="B150" s="22">
        <v>3110</v>
      </c>
      <c r="C150" s="135" t="s">
        <v>71</v>
      </c>
      <c r="D150" s="137"/>
      <c r="E150" s="216"/>
      <c r="F150" s="202"/>
      <c r="G150" s="202"/>
      <c r="H150" s="200">
        <f t="shared" si="56"/>
        <v>0</v>
      </c>
      <c r="I150" s="200"/>
      <c r="J150" s="224"/>
      <c r="K150" s="224"/>
      <c r="L150" s="224"/>
      <c r="M150" s="224"/>
      <c r="N150" s="331"/>
      <c r="O150" s="332"/>
      <c r="P150" s="202"/>
      <c r="Q150" s="202"/>
      <c r="R150" s="202"/>
      <c r="S150" s="202"/>
      <c r="T150" s="202"/>
      <c r="U150" s="202"/>
      <c r="V150" s="212">
        <f t="shared" si="57"/>
        <v>0</v>
      </c>
      <c r="W150" s="200"/>
      <c r="X150" s="202">
        <f t="shared" si="58"/>
        <v>0</v>
      </c>
      <c r="Y150" s="203" t="e">
        <f t="shared" si="43"/>
        <v>#DIV/0!</v>
      </c>
      <c r="Z150" s="44"/>
      <c r="AA150" s="44"/>
      <c r="AB150" s="44"/>
      <c r="AC150" s="44"/>
      <c r="AD150" s="44"/>
      <c r="AE150" s="44"/>
      <c r="AF150" s="44"/>
      <c r="AG150" s="17"/>
      <c r="AH150" s="17"/>
      <c r="AI150" s="17"/>
      <c r="AJ150" s="17"/>
      <c r="AK150" s="17"/>
      <c r="AL150" s="17"/>
    </row>
    <row r="151" spans="1:38" ht="59.25" hidden="1" customHeight="1" x14ac:dyDescent="0.2">
      <c r="A151" s="20"/>
      <c r="B151" s="22">
        <v>3110</v>
      </c>
      <c r="C151" s="135" t="s">
        <v>71</v>
      </c>
      <c r="D151" s="137"/>
      <c r="E151" s="216"/>
      <c r="F151" s="202"/>
      <c r="G151" s="202"/>
      <c r="H151" s="200">
        <f t="shared" si="56"/>
        <v>0</v>
      </c>
      <c r="I151" s="200"/>
      <c r="J151" s="224"/>
      <c r="K151" s="224"/>
      <c r="L151" s="224"/>
      <c r="M151" s="224"/>
      <c r="N151" s="212"/>
      <c r="O151" s="202"/>
      <c r="P151" s="202"/>
      <c r="Q151" s="202"/>
      <c r="R151" s="202"/>
      <c r="S151" s="202"/>
      <c r="T151" s="202"/>
      <c r="U151" s="202"/>
      <c r="V151" s="212">
        <f t="shared" si="57"/>
        <v>0</v>
      </c>
      <c r="W151" s="200"/>
      <c r="X151" s="202">
        <f t="shared" si="58"/>
        <v>0</v>
      </c>
      <c r="Y151" s="203" t="e">
        <f t="shared" si="43"/>
        <v>#DIV/0!</v>
      </c>
      <c r="Z151" s="44"/>
      <c r="AA151" s="44"/>
      <c r="AB151" s="44"/>
      <c r="AC151" s="44"/>
      <c r="AD151" s="44"/>
      <c r="AE151" s="44"/>
      <c r="AF151" s="44"/>
      <c r="AG151" s="17"/>
      <c r="AH151" s="17"/>
      <c r="AI151" s="17"/>
      <c r="AJ151" s="17"/>
      <c r="AK151" s="17"/>
      <c r="AL151" s="17"/>
    </row>
    <row r="152" spans="1:38" ht="194.25" customHeight="1" x14ac:dyDescent="0.2">
      <c r="A152" s="20">
        <v>56</v>
      </c>
      <c r="B152" s="22">
        <v>3142</v>
      </c>
      <c r="C152" s="301" t="s">
        <v>63</v>
      </c>
      <c r="D152" s="179" t="s">
        <v>182</v>
      </c>
      <c r="E152" s="216">
        <v>350468</v>
      </c>
      <c r="F152" s="202"/>
      <c r="G152" s="202"/>
      <c r="H152" s="200">
        <f t="shared" si="56"/>
        <v>0</v>
      </c>
      <c r="I152" s="200"/>
      <c r="J152" s="224"/>
      <c r="K152" s="224"/>
      <c r="L152" s="224"/>
      <c r="M152" s="224"/>
      <c r="N152" s="212"/>
      <c r="O152" s="202"/>
      <c r="P152" s="202"/>
      <c r="Q152" s="202"/>
      <c r="R152" s="202"/>
      <c r="S152" s="202"/>
      <c r="T152" s="202"/>
      <c r="U152" s="202"/>
      <c r="V152" s="212">
        <f t="shared" si="57"/>
        <v>0</v>
      </c>
      <c r="W152" s="200">
        <v>0</v>
      </c>
      <c r="X152" s="202">
        <f t="shared" si="58"/>
        <v>350468</v>
      </c>
      <c r="Y152" s="203">
        <f t="shared" si="43"/>
        <v>0</v>
      </c>
      <c r="Z152" s="44"/>
      <c r="AA152" s="44"/>
      <c r="AB152" s="44"/>
      <c r="AC152" s="44"/>
      <c r="AD152" s="44"/>
      <c r="AE152" s="44"/>
      <c r="AF152" s="44"/>
      <c r="AG152" s="17"/>
      <c r="AH152" s="17"/>
      <c r="AI152" s="17"/>
      <c r="AJ152" s="17"/>
      <c r="AK152" s="17"/>
      <c r="AL152" s="17"/>
    </row>
    <row r="153" spans="1:38" ht="162" customHeight="1" x14ac:dyDescent="0.2">
      <c r="A153" s="20">
        <v>57</v>
      </c>
      <c r="B153" s="22">
        <v>3142</v>
      </c>
      <c r="C153" s="301" t="s">
        <v>63</v>
      </c>
      <c r="D153" s="179" t="s">
        <v>183</v>
      </c>
      <c r="E153" s="216">
        <v>743346</v>
      </c>
      <c r="F153" s="202"/>
      <c r="G153" s="202"/>
      <c r="H153" s="200">
        <f t="shared" si="56"/>
        <v>0</v>
      </c>
      <c r="I153" s="200"/>
      <c r="J153" s="224"/>
      <c r="K153" s="224"/>
      <c r="L153" s="224"/>
      <c r="M153" s="224"/>
      <c r="N153" s="212"/>
      <c r="O153" s="202"/>
      <c r="P153" s="202"/>
      <c r="Q153" s="202"/>
      <c r="R153" s="202"/>
      <c r="S153" s="202"/>
      <c r="T153" s="202"/>
      <c r="U153" s="202"/>
      <c r="V153" s="212">
        <f t="shared" si="57"/>
        <v>0</v>
      </c>
      <c r="W153" s="200">
        <v>0</v>
      </c>
      <c r="X153" s="202">
        <f t="shared" si="58"/>
        <v>743346</v>
      </c>
      <c r="Y153" s="203">
        <f t="shared" si="43"/>
        <v>0</v>
      </c>
      <c r="Z153" s="44"/>
      <c r="AA153" s="44"/>
      <c r="AB153" s="44"/>
      <c r="AC153" s="44"/>
      <c r="AD153" s="44"/>
      <c r="AE153" s="44"/>
      <c r="AF153" s="44"/>
      <c r="AG153" s="17"/>
      <c r="AH153" s="17"/>
      <c r="AI153" s="17"/>
      <c r="AJ153" s="17"/>
      <c r="AK153" s="17"/>
      <c r="AL153" s="17"/>
    </row>
    <row r="154" spans="1:38" ht="44.25" customHeight="1" x14ac:dyDescent="0.25">
      <c r="A154" s="90">
        <v>58</v>
      </c>
      <c r="B154" s="111">
        <v>617640</v>
      </c>
      <c r="C154" s="291" t="s">
        <v>57</v>
      </c>
      <c r="D154" s="121"/>
      <c r="E154" s="218">
        <f>E155</f>
        <v>500000</v>
      </c>
      <c r="F154" s="218">
        <f t="shared" ref="F154:Y154" si="59">F155</f>
        <v>0</v>
      </c>
      <c r="G154" s="218">
        <f t="shared" si="59"/>
        <v>0</v>
      </c>
      <c r="H154" s="218">
        <f t="shared" si="59"/>
        <v>0</v>
      </c>
      <c r="I154" s="218">
        <f t="shared" si="59"/>
        <v>0</v>
      </c>
      <c r="J154" s="218">
        <f t="shared" si="59"/>
        <v>0</v>
      </c>
      <c r="K154" s="218">
        <f t="shared" si="59"/>
        <v>0</v>
      </c>
      <c r="L154" s="218">
        <f t="shared" si="59"/>
        <v>0</v>
      </c>
      <c r="M154" s="218">
        <f t="shared" si="59"/>
        <v>0</v>
      </c>
      <c r="N154" s="218">
        <f t="shared" si="59"/>
        <v>0</v>
      </c>
      <c r="O154" s="218">
        <f t="shared" si="59"/>
        <v>0</v>
      </c>
      <c r="P154" s="218">
        <f t="shared" si="59"/>
        <v>0</v>
      </c>
      <c r="Q154" s="218">
        <f t="shared" si="59"/>
        <v>0</v>
      </c>
      <c r="R154" s="218">
        <f t="shared" si="59"/>
        <v>0</v>
      </c>
      <c r="S154" s="218">
        <f t="shared" si="59"/>
        <v>0</v>
      </c>
      <c r="T154" s="218">
        <f t="shared" si="59"/>
        <v>0</v>
      </c>
      <c r="U154" s="218">
        <f t="shared" si="59"/>
        <v>0</v>
      </c>
      <c r="V154" s="218">
        <f t="shared" si="59"/>
        <v>0</v>
      </c>
      <c r="W154" s="218">
        <f t="shared" si="59"/>
        <v>0</v>
      </c>
      <c r="X154" s="218">
        <f t="shared" si="59"/>
        <v>500000</v>
      </c>
      <c r="Y154" s="226">
        <f t="shared" si="59"/>
        <v>33.6</v>
      </c>
      <c r="Z154" s="44"/>
      <c r="AA154" s="44"/>
      <c r="AB154" s="44"/>
      <c r="AC154" s="44"/>
      <c r="AD154" s="44"/>
      <c r="AE154" s="44"/>
      <c r="AF154" s="44"/>
      <c r="AG154" s="17"/>
      <c r="AH154" s="17"/>
      <c r="AI154" s="17"/>
      <c r="AJ154" s="17"/>
      <c r="AK154" s="17"/>
      <c r="AL154" s="17"/>
    </row>
    <row r="155" spans="1:38" ht="186.75" customHeight="1" x14ac:dyDescent="0.2">
      <c r="A155" s="20">
        <v>59</v>
      </c>
      <c r="B155" s="22">
        <v>3132</v>
      </c>
      <c r="C155" s="21" t="s">
        <v>2</v>
      </c>
      <c r="D155" s="137" t="s">
        <v>72</v>
      </c>
      <c r="E155" s="219">
        <v>500000</v>
      </c>
      <c r="F155" s="202"/>
      <c r="G155" s="202"/>
      <c r="H155" s="200">
        <f>I155+V155</f>
        <v>0</v>
      </c>
      <c r="I155" s="200"/>
      <c r="J155" s="224"/>
      <c r="K155" s="224"/>
      <c r="L155" s="224"/>
      <c r="M155" s="224"/>
      <c r="N155" s="212"/>
      <c r="O155" s="202"/>
      <c r="P155" s="202"/>
      <c r="Q155" s="202"/>
      <c r="R155" s="202"/>
      <c r="S155" s="202"/>
      <c r="T155" s="202"/>
      <c r="U155" s="202"/>
      <c r="V155" s="212">
        <f t="shared" ref="V155:V173" si="60">J155+K155+L155+M155+N155+O155+P155+Q155+R155+S155</f>
        <v>0</v>
      </c>
      <c r="W155" s="200">
        <v>0</v>
      </c>
      <c r="X155" s="202">
        <f>E155-H155</f>
        <v>500000</v>
      </c>
      <c r="Y155" s="203">
        <f>W157*100/E155</f>
        <v>33.6</v>
      </c>
      <c r="Z155" s="44"/>
      <c r="AA155" s="44"/>
      <c r="AB155" s="44"/>
      <c r="AC155" s="44"/>
      <c r="AD155" s="44"/>
      <c r="AE155" s="44"/>
      <c r="AF155" s="44"/>
      <c r="AG155" s="17"/>
      <c r="AH155" s="17"/>
      <c r="AI155" s="17"/>
      <c r="AJ155" s="17"/>
      <c r="AK155" s="17"/>
      <c r="AL155" s="17"/>
    </row>
    <row r="156" spans="1:38" ht="0.75" customHeight="1" x14ac:dyDescent="0.2">
      <c r="A156" s="20">
        <v>60</v>
      </c>
      <c r="B156" s="22"/>
      <c r="C156" s="21"/>
      <c r="D156" s="114"/>
      <c r="E156" s="219"/>
      <c r="F156" s="220"/>
      <c r="G156" s="220"/>
      <c r="H156" s="210">
        <f>I156+V156</f>
        <v>0</v>
      </c>
      <c r="I156" s="210"/>
      <c r="J156" s="333"/>
      <c r="K156" s="320"/>
      <c r="L156" s="320"/>
      <c r="M156" s="320"/>
      <c r="N156" s="222"/>
      <c r="O156" s="220"/>
      <c r="P156" s="220"/>
      <c r="Q156" s="220"/>
      <c r="R156" s="220"/>
      <c r="S156" s="220"/>
      <c r="T156" s="220"/>
      <c r="U156" s="220"/>
      <c r="V156" s="212">
        <f t="shared" si="60"/>
        <v>0</v>
      </c>
      <c r="W156" s="212"/>
      <c r="X156" s="221">
        <f>E156-H156</f>
        <v>0</v>
      </c>
      <c r="Y156" s="203" t="e">
        <f t="shared" si="43"/>
        <v>#DIV/0!</v>
      </c>
      <c r="Z156" s="44"/>
      <c r="AA156" s="44"/>
      <c r="AB156" s="44"/>
      <c r="AC156" s="44"/>
      <c r="AD156" s="44"/>
      <c r="AE156" s="44"/>
      <c r="AF156" s="44"/>
      <c r="AG156" s="17"/>
      <c r="AH156" s="17"/>
      <c r="AI156" s="17"/>
      <c r="AJ156" s="17"/>
      <c r="AK156" s="17"/>
      <c r="AL156" s="17"/>
    </row>
    <row r="157" spans="1:38" ht="52.5" customHeight="1" x14ac:dyDescent="0.25">
      <c r="A157" s="20">
        <v>60</v>
      </c>
      <c r="B157" s="99">
        <v>617520</v>
      </c>
      <c r="C157" s="340" t="s">
        <v>121</v>
      </c>
      <c r="D157" s="269"/>
      <c r="E157" s="218">
        <f>E158</f>
        <v>168000</v>
      </c>
      <c r="F157" s="272"/>
      <c r="G157" s="272"/>
      <c r="H157" s="273">
        <f>I157+V157</f>
        <v>168000</v>
      </c>
      <c r="I157" s="273">
        <f>J157+W157</f>
        <v>168000</v>
      </c>
      <c r="J157" s="334"/>
      <c r="K157" s="335"/>
      <c r="L157" s="335"/>
      <c r="M157" s="335"/>
      <c r="N157" s="272"/>
      <c r="O157" s="272"/>
      <c r="P157" s="272"/>
      <c r="Q157" s="272"/>
      <c r="R157" s="272"/>
      <c r="S157" s="272"/>
      <c r="T157" s="272"/>
      <c r="U157" s="272"/>
      <c r="V157" s="245">
        <f>V158</f>
        <v>0</v>
      </c>
      <c r="W157" s="218">
        <f>W158</f>
        <v>168000</v>
      </c>
      <c r="X157" s="273">
        <f>E157-H157</f>
        <v>0</v>
      </c>
      <c r="Y157" s="203">
        <f t="shared" si="43"/>
        <v>100</v>
      </c>
      <c r="Z157" s="44"/>
      <c r="AA157" s="44"/>
      <c r="AB157" s="44"/>
      <c r="AC157" s="44"/>
      <c r="AD157" s="44"/>
      <c r="AE157" s="44"/>
      <c r="AF157" s="44"/>
      <c r="AG157" s="17"/>
      <c r="AH157" s="17"/>
      <c r="AI157" s="17"/>
      <c r="AJ157" s="17"/>
      <c r="AK157" s="17"/>
      <c r="AL157" s="17"/>
    </row>
    <row r="158" spans="1:38" ht="63.75" customHeight="1" x14ac:dyDescent="0.4">
      <c r="A158" s="20">
        <v>61</v>
      </c>
      <c r="B158" s="22">
        <v>3110</v>
      </c>
      <c r="C158" s="263" t="s">
        <v>71</v>
      </c>
      <c r="D158" s="262" t="s">
        <v>162</v>
      </c>
      <c r="E158" s="219">
        <v>168000</v>
      </c>
      <c r="F158" s="220"/>
      <c r="G158" s="220"/>
      <c r="H158" s="210">
        <f>I158+V158</f>
        <v>168000</v>
      </c>
      <c r="I158" s="210">
        <v>168000</v>
      </c>
      <c r="J158" s="224"/>
      <c r="K158" s="224"/>
      <c r="L158" s="320"/>
      <c r="M158" s="320"/>
      <c r="N158" s="222"/>
      <c r="O158" s="220"/>
      <c r="P158" s="220"/>
      <c r="Q158" s="220"/>
      <c r="R158" s="220"/>
      <c r="S158" s="220"/>
      <c r="T158" s="220"/>
      <c r="U158" s="220"/>
      <c r="V158" s="212">
        <f t="shared" si="60"/>
        <v>0</v>
      </c>
      <c r="W158" s="212">
        <v>168000</v>
      </c>
      <c r="X158" s="221">
        <f>E158-H158</f>
        <v>0</v>
      </c>
      <c r="Y158" s="203">
        <f t="shared" si="43"/>
        <v>100</v>
      </c>
      <c r="Z158" s="44"/>
      <c r="AA158" s="44"/>
      <c r="AB158" s="44"/>
      <c r="AC158" s="44"/>
      <c r="AD158" s="44"/>
      <c r="AE158" s="44"/>
      <c r="AF158" s="44"/>
      <c r="AG158" s="17"/>
      <c r="AH158" s="17"/>
      <c r="AI158" s="17"/>
      <c r="AJ158" s="17"/>
      <c r="AK158" s="17"/>
      <c r="AL158" s="17"/>
    </row>
    <row r="159" spans="1:38" ht="108.75" customHeight="1" x14ac:dyDescent="0.3">
      <c r="A159" s="148">
        <v>62</v>
      </c>
      <c r="B159" s="146" t="s">
        <v>40</v>
      </c>
      <c r="C159" s="247" t="s">
        <v>129</v>
      </c>
      <c r="D159" s="149"/>
      <c r="E159" s="214">
        <f>E162+E160</f>
        <v>138300</v>
      </c>
      <c r="F159" s="214">
        <f t="shared" ref="F159:X159" si="61">F162+F160</f>
        <v>0</v>
      </c>
      <c r="G159" s="214">
        <f t="shared" si="61"/>
        <v>0</v>
      </c>
      <c r="H159" s="214">
        <f t="shared" si="61"/>
        <v>132449</v>
      </c>
      <c r="I159" s="214">
        <f t="shared" si="61"/>
        <v>132449</v>
      </c>
      <c r="J159" s="214">
        <f t="shared" si="61"/>
        <v>0</v>
      </c>
      <c r="K159" s="214">
        <f t="shared" si="61"/>
        <v>0</v>
      </c>
      <c r="L159" s="214">
        <f t="shared" si="61"/>
        <v>0</v>
      </c>
      <c r="M159" s="214">
        <f t="shared" si="61"/>
        <v>0</v>
      </c>
      <c r="N159" s="214">
        <f t="shared" si="61"/>
        <v>0</v>
      </c>
      <c r="O159" s="214">
        <f t="shared" si="61"/>
        <v>0</v>
      </c>
      <c r="P159" s="214">
        <f t="shared" si="61"/>
        <v>0</v>
      </c>
      <c r="Q159" s="214">
        <f t="shared" si="61"/>
        <v>0</v>
      </c>
      <c r="R159" s="214">
        <f t="shared" si="61"/>
        <v>0</v>
      </c>
      <c r="S159" s="214">
        <f t="shared" si="61"/>
        <v>0</v>
      </c>
      <c r="T159" s="214">
        <f t="shared" si="61"/>
        <v>0</v>
      </c>
      <c r="U159" s="214">
        <f t="shared" si="61"/>
        <v>0</v>
      </c>
      <c r="V159" s="214">
        <f t="shared" si="61"/>
        <v>0</v>
      </c>
      <c r="W159" s="214">
        <f t="shared" si="61"/>
        <v>132449</v>
      </c>
      <c r="X159" s="214">
        <f t="shared" si="61"/>
        <v>5851</v>
      </c>
      <c r="Y159" s="226">
        <f>Y162</f>
        <v>100</v>
      </c>
      <c r="Z159" s="44"/>
      <c r="AA159" s="44"/>
      <c r="AB159" s="44"/>
      <c r="AC159" s="44"/>
      <c r="AD159" s="44"/>
      <c r="AE159" s="44"/>
      <c r="AF159" s="44"/>
      <c r="AG159" s="17"/>
      <c r="AH159" s="17"/>
      <c r="AI159" s="17"/>
      <c r="AJ159" s="17"/>
      <c r="AK159" s="17"/>
      <c r="AL159" s="17"/>
    </row>
    <row r="160" spans="1:38" ht="73.5" customHeight="1" x14ac:dyDescent="0.3">
      <c r="A160" s="124">
        <v>63</v>
      </c>
      <c r="B160" s="302" t="s">
        <v>184</v>
      </c>
      <c r="C160" s="100" t="s">
        <v>185</v>
      </c>
      <c r="D160" s="303"/>
      <c r="E160" s="218">
        <f>E161</f>
        <v>126000</v>
      </c>
      <c r="F160" s="218">
        <f t="shared" ref="F160:Y161" si="62">F161</f>
        <v>0</v>
      </c>
      <c r="G160" s="218">
        <f t="shared" si="62"/>
        <v>0</v>
      </c>
      <c r="H160" s="218">
        <f t="shared" si="62"/>
        <v>120149</v>
      </c>
      <c r="I160" s="218">
        <f t="shared" si="62"/>
        <v>120149</v>
      </c>
      <c r="J160" s="218">
        <f t="shared" si="62"/>
        <v>0</v>
      </c>
      <c r="K160" s="218">
        <f t="shared" si="62"/>
        <v>0</v>
      </c>
      <c r="L160" s="218">
        <f t="shared" si="62"/>
        <v>0</v>
      </c>
      <c r="M160" s="218">
        <f t="shared" si="62"/>
        <v>0</v>
      </c>
      <c r="N160" s="218">
        <f t="shared" si="62"/>
        <v>0</v>
      </c>
      <c r="O160" s="218">
        <f t="shared" si="62"/>
        <v>0</v>
      </c>
      <c r="P160" s="218">
        <f t="shared" si="62"/>
        <v>0</v>
      </c>
      <c r="Q160" s="218">
        <f t="shared" si="62"/>
        <v>0</v>
      </c>
      <c r="R160" s="218">
        <f t="shared" si="62"/>
        <v>0</v>
      </c>
      <c r="S160" s="218">
        <f t="shared" si="62"/>
        <v>0</v>
      </c>
      <c r="T160" s="218">
        <f t="shared" si="62"/>
        <v>0</v>
      </c>
      <c r="U160" s="218">
        <f t="shared" si="62"/>
        <v>0</v>
      </c>
      <c r="V160" s="218">
        <f t="shared" si="62"/>
        <v>0</v>
      </c>
      <c r="W160" s="218">
        <f t="shared" si="62"/>
        <v>120149</v>
      </c>
      <c r="X160" s="218">
        <f t="shared" si="62"/>
        <v>5851</v>
      </c>
      <c r="Y160" s="226">
        <f t="shared" si="62"/>
        <v>100</v>
      </c>
      <c r="Z160" s="44"/>
      <c r="AA160" s="44"/>
      <c r="AB160" s="44"/>
      <c r="AC160" s="44"/>
      <c r="AD160" s="44"/>
      <c r="AE160" s="44"/>
      <c r="AF160" s="44"/>
      <c r="AG160" s="17"/>
      <c r="AH160" s="17"/>
      <c r="AI160" s="17"/>
      <c r="AJ160" s="17"/>
      <c r="AK160" s="17"/>
      <c r="AL160" s="17"/>
    </row>
    <row r="161" spans="1:38" ht="93.75" customHeight="1" x14ac:dyDescent="0.3">
      <c r="A161" s="180">
        <v>64</v>
      </c>
      <c r="B161" s="188" t="s">
        <v>17</v>
      </c>
      <c r="C161" s="21" t="s">
        <v>2</v>
      </c>
      <c r="D161" s="297" t="s">
        <v>186</v>
      </c>
      <c r="E161" s="225">
        <v>126000</v>
      </c>
      <c r="F161" s="226"/>
      <c r="G161" s="226"/>
      <c r="H161" s="225">
        <f>I161+V161</f>
        <v>120149</v>
      </c>
      <c r="I161" s="225">
        <v>120149</v>
      </c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>
        <f>J161+K161+L161+M161</f>
        <v>0</v>
      </c>
      <c r="W161" s="225">
        <v>120149</v>
      </c>
      <c r="X161" s="225">
        <f>E161-H161</f>
        <v>5851</v>
      </c>
      <c r="Y161" s="226">
        <f t="shared" si="62"/>
        <v>100</v>
      </c>
      <c r="Z161" s="44"/>
      <c r="AA161" s="44"/>
      <c r="AB161" s="44"/>
      <c r="AC161" s="44"/>
      <c r="AD161" s="44"/>
      <c r="AE161" s="44"/>
      <c r="AF161" s="44"/>
      <c r="AG161" s="17"/>
      <c r="AH161" s="17"/>
      <c r="AI161" s="17"/>
      <c r="AJ161" s="17"/>
      <c r="AK161" s="17"/>
      <c r="AL161" s="17"/>
    </row>
    <row r="162" spans="1:38" ht="53.25" customHeight="1" x14ac:dyDescent="0.3">
      <c r="A162" s="124">
        <v>65</v>
      </c>
      <c r="B162" s="182" t="s">
        <v>130</v>
      </c>
      <c r="C162" s="268" t="s">
        <v>121</v>
      </c>
      <c r="D162" s="274"/>
      <c r="E162" s="218">
        <f>E163</f>
        <v>12300</v>
      </c>
      <c r="F162" s="218">
        <f t="shared" ref="F162:S162" si="63">F163</f>
        <v>0</v>
      </c>
      <c r="G162" s="218">
        <f t="shared" si="63"/>
        <v>0</v>
      </c>
      <c r="H162" s="218">
        <f t="shared" si="63"/>
        <v>12300</v>
      </c>
      <c r="I162" s="218">
        <f t="shared" si="63"/>
        <v>12300</v>
      </c>
      <c r="J162" s="218">
        <f t="shared" si="63"/>
        <v>0</v>
      </c>
      <c r="K162" s="218">
        <f t="shared" si="63"/>
        <v>0</v>
      </c>
      <c r="L162" s="218">
        <f t="shared" si="63"/>
        <v>0</v>
      </c>
      <c r="M162" s="218">
        <f t="shared" si="63"/>
        <v>0</v>
      </c>
      <c r="N162" s="218">
        <f t="shared" si="63"/>
        <v>0</v>
      </c>
      <c r="O162" s="218">
        <f t="shared" si="63"/>
        <v>0</v>
      </c>
      <c r="P162" s="218">
        <f t="shared" si="63"/>
        <v>0</v>
      </c>
      <c r="Q162" s="218">
        <f t="shared" si="63"/>
        <v>0</v>
      </c>
      <c r="R162" s="218">
        <f t="shared" si="63"/>
        <v>0</v>
      </c>
      <c r="S162" s="218">
        <f t="shared" si="63"/>
        <v>0</v>
      </c>
      <c r="T162" s="218"/>
      <c r="U162" s="218"/>
      <c r="V162" s="218">
        <f>V163</f>
        <v>0</v>
      </c>
      <c r="W162" s="218">
        <f>W163</f>
        <v>12300</v>
      </c>
      <c r="X162" s="218">
        <f>X163</f>
        <v>0</v>
      </c>
      <c r="Y162" s="203">
        <f t="shared" si="43"/>
        <v>100</v>
      </c>
      <c r="Z162" s="44"/>
      <c r="AA162" s="44"/>
      <c r="AB162" s="44"/>
      <c r="AC162" s="44"/>
      <c r="AD162" s="44"/>
      <c r="AE162" s="44"/>
      <c r="AF162" s="44"/>
      <c r="AG162" s="17"/>
      <c r="AH162" s="17"/>
      <c r="AI162" s="17"/>
      <c r="AJ162" s="17"/>
      <c r="AK162" s="17"/>
      <c r="AL162" s="17"/>
    </row>
    <row r="163" spans="1:38" ht="83.25" customHeight="1" x14ac:dyDescent="0.4">
      <c r="A163" s="180">
        <v>67</v>
      </c>
      <c r="B163" s="188" t="s">
        <v>18</v>
      </c>
      <c r="C163" s="263" t="s">
        <v>71</v>
      </c>
      <c r="D163" s="262" t="s">
        <v>131</v>
      </c>
      <c r="E163" s="225">
        <v>12300</v>
      </c>
      <c r="F163" s="226"/>
      <c r="G163" s="226"/>
      <c r="H163" s="225">
        <f t="shared" ref="H163:H171" si="64">I163+V163</f>
        <v>12300</v>
      </c>
      <c r="I163" s="225">
        <v>12300</v>
      </c>
      <c r="J163" s="225"/>
      <c r="K163" s="225"/>
      <c r="L163" s="225"/>
      <c r="M163" s="226"/>
      <c r="N163" s="226"/>
      <c r="O163" s="226"/>
      <c r="P163" s="226"/>
      <c r="Q163" s="226"/>
      <c r="R163" s="226"/>
      <c r="S163" s="226"/>
      <c r="T163" s="226"/>
      <c r="U163" s="226"/>
      <c r="V163" s="225">
        <f>K163+L163+M163+N163+O163+J163</f>
        <v>0</v>
      </c>
      <c r="W163" s="225">
        <v>12300</v>
      </c>
      <c r="X163" s="226">
        <f>E163-H163</f>
        <v>0</v>
      </c>
      <c r="Y163" s="203">
        <f t="shared" si="43"/>
        <v>100</v>
      </c>
      <c r="Z163" s="44"/>
      <c r="AA163" s="44"/>
      <c r="AB163" s="44"/>
      <c r="AC163" s="44"/>
      <c r="AD163" s="44"/>
      <c r="AE163" s="44"/>
      <c r="AF163" s="44"/>
      <c r="AG163" s="17"/>
      <c r="AH163" s="17"/>
      <c r="AI163" s="17"/>
      <c r="AJ163" s="17"/>
      <c r="AK163" s="17"/>
      <c r="AL163" s="17"/>
    </row>
    <row r="164" spans="1:38" ht="2.25" hidden="1" customHeight="1" x14ac:dyDescent="0.3">
      <c r="A164" s="122"/>
      <c r="B164" s="96"/>
      <c r="C164" s="95"/>
      <c r="D164" s="123"/>
      <c r="E164" s="227">
        <f>E165+E167+E169</f>
        <v>0</v>
      </c>
      <c r="F164" s="227">
        <f t="shared" ref="F164:X164" si="65">F165+F167+F169</f>
        <v>0</v>
      </c>
      <c r="G164" s="227">
        <f t="shared" si="65"/>
        <v>0</v>
      </c>
      <c r="H164" s="200">
        <f t="shared" si="64"/>
        <v>0</v>
      </c>
      <c r="I164" s="227">
        <f t="shared" si="65"/>
        <v>0</v>
      </c>
      <c r="J164" s="227">
        <f t="shared" si="65"/>
        <v>0</v>
      </c>
      <c r="K164" s="227">
        <f t="shared" si="65"/>
        <v>0</v>
      </c>
      <c r="L164" s="227">
        <f t="shared" si="65"/>
        <v>0</v>
      </c>
      <c r="M164" s="227">
        <f t="shared" si="65"/>
        <v>0</v>
      </c>
      <c r="N164" s="227">
        <f t="shared" si="65"/>
        <v>0</v>
      </c>
      <c r="O164" s="227">
        <f t="shared" si="65"/>
        <v>0</v>
      </c>
      <c r="P164" s="227">
        <f t="shared" si="65"/>
        <v>0</v>
      </c>
      <c r="Q164" s="227">
        <f t="shared" si="65"/>
        <v>0</v>
      </c>
      <c r="R164" s="227">
        <f t="shared" si="65"/>
        <v>0</v>
      </c>
      <c r="S164" s="227">
        <f t="shared" si="65"/>
        <v>0</v>
      </c>
      <c r="T164" s="227">
        <f t="shared" si="65"/>
        <v>0</v>
      </c>
      <c r="U164" s="227">
        <f t="shared" si="65"/>
        <v>0</v>
      </c>
      <c r="V164" s="212">
        <f t="shared" si="60"/>
        <v>0</v>
      </c>
      <c r="W164" s="227">
        <f t="shared" si="65"/>
        <v>0</v>
      </c>
      <c r="X164" s="227">
        <f t="shared" si="65"/>
        <v>0</v>
      </c>
      <c r="Y164" s="203" t="e">
        <f t="shared" si="43"/>
        <v>#DIV/0!</v>
      </c>
      <c r="Z164" s="44"/>
      <c r="AA164" s="44"/>
      <c r="AB164" s="44"/>
      <c r="AC164" s="44"/>
      <c r="AD164" s="44"/>
      <c r="AE164" s="44"/>
      <c r="AF164" s="44"/>
      <c r="AG164" s="17"/>
      <c r="AH164" s="17"/>
      <c r="AI164" s="17"/>
      <c r="AJ164" s="17"/>
      <c r="AK164" s="17"/>
      <c r="AL164" s="17"/>
    </row>
    <row r="165" spans="1:38" ht="41.25" hidden="1" customHeight="1" x14ac:dyDescent="0.3">
      <c r="A165" s="124"/>
      <c r="B165" s="111"/>
      <c r="C165" s="125"/>
      <c r="D165" s="97"/>
      <c r="E165" s="228">
        <f>E166</f>
        <v>0</v>
      </c>
      <c r="F165" s="228">
        <f t="shared" ref="F165:X165" si="66">F166</f>
        <v>0</v>
      </c>
      <c r="G165" s="228">
        <f t="shared" si="66"/>
        <v>0</v>
      </c>
      <c r="H165" s="200">
        <f t="shared" si="64"/>
        <v>0</v>
      </c>
      <c r="I165" s="228">
        <f t="shared" si="66"/>
        <v>0</v>
      </c>
      <c r="J165" s="228">
        <f t="shared" si="66"/>
        <v>0</v>
      </c>
      <c r="K165" s="228">
        <f t="shared" si="66"/>
        <v>0</v>
      </c>
      <c r="L165" s="228">
        <f t="shared" si="66"/>
        <v>0</v>
      </c>
      <c r="M165" s="228">
        <f t="shared" si="66"/>
        <v>0</v>
      </c>
      <c r="N165" s="228">
        <f t="shared" si="66"/>
        <v>0</v>
      </c>
      <c r="O165" s="228">
        <f t="shared" si="66"/>
        <v>0</v>
      </c>
      <c r="P165" s="228">
        <f t="shared" si="66"/>
        <v>0</v>
      </c>
      <c r="Q165" s="228">
        <f t="shared" si="66"/>
        <v>0</v>
      </c>
      <c r="R165" s="228">
        <f t="shared" si="66"/>
        <v>0</v>
      </c>
      <c r="S165" s="228">
        <f t="shared" si="66"/>
        <v>0</v>
      </c>
      <c r="T165" s="228">
        <f t="shared" si="66"/>
        <v>0</v>
      </c>
      <c r="U165" s="228">
        <f t="shared" si="66"/>
        <v>0</v>
      </c>
      <c r="V165" s="212">
        <f t="shared" si="60"/>
        <v>0</v>
      </c>
      <c r="W165" s="218">
        <f t="shared" si="66"/>
        <v>0</v>
      </c>
      <c r="X165" s="228">
        <f t="shared" si="66"/>
        <v>0</v>
      </c>
      <c r="Y165" s="203" t="e">
        <f t="shared" si="43"/>
        <v>#DIV/0!</v>
      </c>
      <c r="Z165" s="44"/>
      <c r="AA165" s="44"/>
      <c r="AB165" s="44"/>
      <c r="AC165" s="44"/>
      <c r="AD165" s="44"/>
      <c r="AE165" s="44"/>
      <c r="AF165" s="44"/>
      <c r="AG165" s="17"/>
      <c r="AH165" s="17"/>
      <c r="AI165" s="17"/>
      <c r="AJ165" s="17"/>
      <c r="AK165" s="17"/>
      <c r="AL165" s="17"/>
    </row>
    <row r="166" spans="1:38" ht="33.75" hidden="1" customHeight="1" x14ac:dyDescent="0.2">
      <c r="A166" s="20"/>
      <c r="B166" s="22"/>
      <c r="C166" s="21"/>
      <c r="D166" s="114"/>
      <c r="E166" s="219"/>
      <c r="F166" s="220"/>
      <c r="G166" s="220"/>
      <c r="H166" s="200">
        <f t="shared" si="64"/>
        <v>0</v>
      </c>
      <c r="I166" s="210"/>
      <c r="J166" s="333"/>
      <c r="K166" s="320"/>
      <c r="L166" s="320"/>
      <c r="M166" s="320"/>
      <c r="N166" s="222"/>
      <c r="O166" s="220"/>
      <c r="P166" s="220"/>
      <c r="Q166" s="220"/>
      <c r="R166" s="220"/>
      <c r="S166" s="220"/>
      <c r="T166" s="220"/>
      <c r="U166" s="220"/>
      <c r="V166" s="212">
        <f t="shared" si="60"/>
        <v>0</v>
      </c>
      <c r="W166" s="212"/>
      <c r="X166" s="221">
        <f>E166-H166</f>
        <v>0</v>
      </c>
      <c r="Y166" s="203" t="e">
        <f t="shared" si="43"/>
        <v>#DIV/0!</v>
      </c>
      <c r="Z166" s="44"/>
      <c r="AA166" s="44"/>
      <c r="AB166" s="44"/>
      <c r="AC166" s="44"/>
      <c r="AD166" s="44"/>
      <c r="AE166" s="44"/>
      <c r="AF166" s="44"/>
      <c r="AG166" s="17"/>
      <c r="AH166" s="17"/>
      <c r="AI166" s="17"/>
      <c r="AJ166" s="17"/>
      <c r="AK166" s="17"/>
      <c r="AL166" s="17"/>
    </row>
    <row r="167" spans="1:38" ht="41.25" hidden="1" customHeight="1" x14ac:dyDescent="0.25">
      <c r="A167" s="90"/>
      <c r="B167" s="99"/>
      <c r="C167" s="125"/>
      <c r="D167" s="115"/>
      <c r="E167" s="218">
        <f>E168</f>
        <v>0</v>
      </c>
      <c r="F167" s="218">
        <f t="shared" ref="F167:X167" si="67">F168</f>
        <v>0</v>
      </c>
      <c r="G167" s="218">
        <f t="shared" si="67"/>
        <v>0</v>
      </c>
      <c r="H167" s="200">
        <f t="shared" si="64"/>
        <v>0</v>
      </c>
      <c r="I167" s="218">
        <f t="shared" si="67"/>
        <v>0</v>
      </c>
      <c r="J167" s="218">
        <f t="shared" si="67"/>
        <v>0</v>
      </c>
      <c r="K167" s="218">
        <f t="shared" si="67"/>
        <v>0</v>
      </c>
      <c r="L167" s="218">
        <f t="shared" si="67"/>
        <v>0</v>
      </c>
      <c r="M167" s="218">
        <f t="shared" si="67"/>
        <v>0</v>
      </c>
      <c r="N167" s="218">
        <f t="shared" si="67"/>
        <v>0</v>
      </c>
      <c r="O167" s="218">
        <f t="shared" si="67"/>
        <v>0</v>
      </c>
      <c r="P167" s="218">
        <f t="shared" si="67"/>
        <v>0</v>
      </c>
      <c r="Q167" s="218">
        <f t="shared" si="67"/>
        <v>0</v>
      </c>
      <c r="R167" s="218">
        <f t="shared" si="67"/>
        <v>0</v>
      </c>
      <c r="S167" s="218">
        <f t="shared" si="67"/>
        <v>0</v>
      </c>
      <c r="T167" s="218">
        <f t="shared" si="67"/>
        <v>0</v>
      </c>
      <c r="U167" s="218">
        <f t="shared" si="67"/>
        <v>0</v>
      </c>
      <c r="V167" s="212">
        <f t="shared" si="60"/>
        <v>0</v>
      </c>
      <c r="W167" s="218">
        <f t="shared" si="67"/>
        <v>0</v>
      </c>
      <c r="X167" s="218">
        <f t="shared" si="67"/>
        <v>0</v>
      </c>
      <c r="Y167" s="203" t="e">
        <f t="shared" si="43"/>
        <v>#DIV/0!</v>
      </c>
      <c r="Z167" s="44"/>
      <c r="AA167" s="44"/>
      <c r="AB167" s="44"/>
      <c r="AC167" s="44"/>
      <c r="AD167" s="44"/>
      <c r="AE167" s="44"/>
      <c r="AF167" s="44"/>
      <c r="AG167" s="17"/>
      <c r="AH167" s="17"/>
      <c r="AI167" s="17"/>
      <c r="AJ167" s="17"/>
      <c r="AK167" s="17"/>
      <c r="AL167" s="17"/>
    </row>
    <row r="168" spans="1:38" ht="33.75" hidden="1" customHeight="1" x14ac:dyDescent="0.2">
      <c r="A168" s="20"/>
      <c r="B168" s="22"/>
      <c r="C168" s="21"/>
      <c r="D168" s="114"/>
      <c r="E168" s="219"/>
      <c r="F168" s="220"/>
      <c r="G168" s="220"/>
      <c r="H168" s="200">
        <f t="shared" si="64"/>
        <v>0</v>
      </c>
      <c r="I168" s="210"/>
      <c r="J168" s="333"/>
      <c r="K168" s="320"/>
      <c r="L168" s="320"/>
      <c r="M168" s="320"/>
      <c r="N168" s="222"/>
      <c r="O168" s="220"/>
      <c r="P168" s="220"/>
      <c r="Q168" s="220"/>
      <c r="R168" s="220"/>
      <c r="S168" s="220"/>
      <c r="T168" s="220"/>
      <c r="U168" s="220"/>
      <c r="V168" s="212">
        <f t="shared" si="60"/>
        <v>0</v>
      </c>
      <c r="W168" s="212"/>
      <c r="X168" s="221">
        <f>E168-H168</f>
        <v>0</v>
      </c>
      <c r="Y168" s="203" t="e">
        <f t="shared" si="43"/>
        <v>#DIV/0!</v>
      </c>
      <c r="Z168" s="44"/>
      <c r="AA168" s="44"/>
      <c r="AB168" s="44"/>
      <c r="AC168" s="44"/>
      <c r="AD168" s="44"/>
      <c r="AE168" s="44"/>
      <c r="AF168" s="44"/>
      <c r="AG168" s="17"/>
      <c r="AH168" s="17"/>
      <c r="AI168" s="17"/>
      <c r="AJ168" s="17"/>
      <c r="AK168" s="17"/>
      <c r="AL168" s="17"/>
    </row>
    <row r="169" spans="1:38" ht="74.25" hidden="1" customHeight="1" x14ac:dyDescent="0.25">
      <c r="A169" s="90"/>
      <c r="B169" s="111"/>
      <c r="C169" s="109"/>
      <c r="D169" s="121"/>
      <c r="E169" s="218">
        <f>E170+E171</f>
        <v>0</v>
      </c>
      <c r="F169" s="218">
        <f t="shared" ref="F169:X169" si="68">F170+F171</f>
        <v>0</v>
      </c>
      <c r="G169" s="218">
        <f t="shared" si="68"/>
        <v>0</v>
      </c>
      <c r="H169" s="200">
        <f t="shared" si="64"/>
        <v>0</v>
      </c>
      <c r="I169" s="218">
        <f t="shared" si="68"/>
        <v>0</v>
      </c>
      <c r="J169" s="218">
        <f t="shared" si="68"/>
        <v>0</v>
      </c>
      <c r="K169" s="218">
        <f t="shared" si="68"/>
        <v>0</v>
      </c>
      <c r="L169" s="218">
        <f t="shared" si="68"/>
        <v>0</v>
      </c>
      <c r="M169" s="218">
        <f t="shared" si="68"/>
        <v>0</v>
      </c>
      <c r="N169" s="218">
        <f t="shared" si="68"/>
        <v>0</v>
      </c>
      <c r="O169" s="218">
        <f t="shared" si="68"/>
        <v>0</v>
      </c>
      <c r="P169" s="218">
        <f t="shared" si="68"/>
        <v>0</v>
      </c>
      <c r="Q169" s="218">
        <f t="shared" si="68"/>
        <v>0</v>
      </c>
      <c r="R169" s="218">
        <f t="shared" si="68"/>
        <v>0</v>
      </c>
      <c r="S169" s="218">
        <f t="shared" si="68"/>
        <v>0</v>
      </c>
      <c r="T169" s="218">
        <f t="shared" si="68"/>
        <v>0</v>
      </c>
      <c r="U169" s="218">
        <f t="shared" si="68"/>
        <v>0</v>
      </c>
      <c r="V169" s="212">
        <f t="shared" si="60"/>
        <v>0</v>
      </c>
      <c r="W169" s="218">
        <f t="shared" si="68"/>
        <v>0</v>
      </c>
      <c r="X169" s="218">
        <f t="shared" si="68"/>
        <v>0</v>
      </c>
      <c r="Y169" s="203" t="e">
        <f t="shared" si="43"/>
        <v>#DIV/0!</v>
      </c>
      <c r="Z169" s="44"/>
      <c r="AA169" s="44"/>
      <c r="AB169" s="44"/>
      <c r="AC169" s="44"/>
      <c r="AD169" s="44"/>
      <c r="AE169" s="44"/>
      <c r="AF169" s="44"/>
      <c r="AG169" s="17"/>
      <c r="AH169" s="17"/>
      <c r="AI169" s="17"/>
      <c r="AJ169" s="17"/>
      <c r="AK169" s="17"/>
      <c r="AL169" s="17"/>
    </row>
    <row r="170" spans="1:38" ht="33.75" hidden="1" customHeight="1" x14ac:dyDescent="0.2">
      <c r="A170" s="20"/>
      <c r="B170" s="22"/>
      <c r="C170" s="21"/>
      <c r="D170" s="114"/>
      <c r="E170" s="219"/>
      <c r="F170" s="220"/>
      <c r="G170" s="220"/>
      <c r="H170" s="200">
        <f t="shared" si="64"/>
        <v>0</v>
      </c>
      <c r="I170" s="210"/>
      <c r="J170" s="333"/>
      <c r="K170" s="320"/>
      <c r="L170" s="320"/>
      <c r="M170" s="320"/>
      <c r="N170" s="222"/>
      <c r="O170" s="220"/>
      <c r="P170" s="220"/>
      <c r="Q170" s="220"/>
      <c r="R170" s="220"/>
      <c r="S170" s="220"/>
      <c r="T170" s="220"/>
      <c r="U170" s="220"/>
      <c r="V170" s="212">
        <f t="shared" si="60"/>
        <v>0</v>
      </c>
      <c r="W170" s="212"/>
      <c r="X170" s="221">
        <f>E170-H170</f>
        <v>0</v>
      </c>
      <c r="Y170" s="203" t="e">
        <f t="shared" si="43"/>
        <v>#DIV/0!</v>
      </c>
      <c r="Z170" s="44"/>
      <c r="AA170" s="44"/>
      <c r="AB170" s="44"/>
      <c r="AC170" s="44"/>
      <c r="AD170" s="44"/>
      <c r="AE170" s="44"/>
      <c r="AF170" s="44"/>
      <c r="AG170" s="17"/>
      <c r="AH170" s="17"/>
      <c r="AI170" s="17"/>
      <c r="AJ170" s="17"/>
      <c r="AK170" s="17"/>
      <c r="AL170" s="17"/>
    </row>
    <row r="171" spans="1:38" ht="33.75" hidden="1" customHeight="1" x14ac:dyDescent="0.2">
      <c r="A171" s="20"/>
      <c r="B171" s="22"/>
      <c r="C171" s="21"/>
      <c r="D171" s="114"/>
      <c r="E171" s="219"/>
      <c r="F171" s="220"/>
      <c r="G171" s="220"/>
      <c r="H171" s="200">
        <f t="shared" si="64"/>
        <v>0</v>
      </c>
      <c r="I171" s="210"/>
      <c r="J171" s="333"/>
      <c r="K171" s="320"/>
      <c r="L171" s="320"/>
      <c r="M171" s="320"/>
      <c r="N171" s="222"/>
      <c r="O171" s="220"/>
      <c r="P171" s="220"/>
      <c r="Q171" s="220"/>
      <c r="R171" s="220"/>
      <c r="S171" s="220"/>
      <c r="T171" s="220"/>
      <c r="U171" s="220"/>
      <c r="V171" s="212">
        <f t="shared" si="60"/>
        <v>0</v>
      </c>
      <c r="W171" s="212"/>
      <c r="X171" s="221">
        <f>E171-H171</f>
        <v>0</v>
      </c>
      <c r="Y171" s="203" t="e">
        <f t="shared" si="43"/>
        <v>#DIV/0!</v>
      </c>
      <c r="Z171" s="44"/>
      <c r="AA171" s="44"/>
      <c r="AB171" s="44"/>
      <c r="AC171" s="44"/>
      <c r="AD171" s="44"/>
      <c r="AE171" s="44"/>
      <c r="AF171" s="44"/>
      <c r="AG171" s="17"/>
      <c r="AH171" s="17"/>
      <c r="AI171" s="17"/>
      <c r="AJ171" s="17"/>
      <c r="AK171" s="17"/>
      <c r="AL171" s="17"/>
    </row>
    <row r="172" spans="1:38" ht="102.75" customHeight="1" x14ac:dyDescent="0.35">
      <c r="A172" s="172">
        <v>68</v>
      </c>
      <c r="B172" s="173">
        <v>10</v>
      </c>
      <c r="C172" s="249" t="s">
        <v>82</v>
      </c>
      <c r="D172" s="242"/>
      <c r="E172" s="229">
        <f>E174+E176+E181+E185+E178</f>
        <v>516500</v>
      </c>
      <c r="F172" s="229">
        <f t="shared" ref="F172:X172" si="69">F174+F176+F181+F185+F178</f>
        <v>0</v>
      </c>
      <c r="G172" s="229">
        <f t="shared" si="69"/>
        <v>0</v>
      </c>
      <c r="H172" s="229">
        <f t="shared" si="69"/>
        <v>254304.99</v>
      </c>
      <c r="I172" s="229">
        <f t="shared" si="69"/>
        <v>254304.99</v>
      </c>
      <c r="J172" s="229">
        <f t="shared" si="69"/>
        <v>0</v>
      </c>
      <c r="K172" s="229">
        <f t="shared" si="69"/>
        <v>0</v>
      </c>
      <c r="L172" s="229">
        <f t="shared" si="69"/>
        <v>0</v>
      </c>
      <c r="M172" s="229">
        <f t="shared" si="69"/>
        <v>0</v>
      </c>
      <c r="N172" s="229">
        <f t="shared" si="69"/>
        <v>0</v>
      </c>
      <c r="O172" s="229">
        <f t="shared" si="69"/>
        <v>0</v>
      </c>
      <c r="P172" s="229">
        <f t="shared" si="69"/>
        <v>0</v>
      </c>
      <c r="Q172" s="229">
        <f t="shared" si="69"/>
        <v>0</v>
      </c>
      <c r="R172" s="229">
        <f t="shared" si="69"/>
        <v>0</v>
      </c>
      <c r="S172" s="229">
        <f t="shared" si="69"/>
        <v>0</v>
      </c>
      <c r="T172" s="229">
        <f t="shared" si="69"/>
        <v>0</v>
      </c>
      <c r="U172" s="229">
        <f t="shared" si="69"/>
        <v>0</v>
      </c>
      <c r="V172" s="229">
        <f t="shared" si="69"/>
        <v>0</v>
      </c>
      <c r="W172" s="229">
        <f t="shared" si="69"/>
        <v>254304.99</v>
      </c>
      <c r="X172" s="229">
        <f t="shared" si="69"/>
        <v>262195.01</v>
      </c>
      <c r="Y172" s="275">
        <f>Y174+Y176+Y181+Y185</f>
        <v>599.44652195121955</v>
      </c>
      <c r="Z172" s="44"/>
      <c r="AA172" s="44"/>
      <c r="AB172" s="44"/>
      <c r="AC172" s="44"/>
      <c r="AD172" s="44"/>
      <c r="AE172" s="44"/>
      <c r="AF172" s="44"/>
      <c r="AG172" s="17"/>
      <c r="AH172" s="17"/>
      <c r="AI172" s="17"/>
      <c r="AJ172" s="17"/>
      <c r="AK172" s="17"/>
      <c r="AL172" s="17"/>
    </row>
    <row r="173" spans="1:38" ht="72.75" hidden="1" customHeight="1" x14ac:dyDescent="0.25">
      <c r="A173" s="48"/>
      <c r="B173" s="166">
        <v>3110</v>
      </c>
      <c r="C173" s="135" t="s">
        <v>71</v>
      </c>
      <c r="D173" s="105"/>
      <c r="E173" s="241"/>
      <c r="F173" s="217"/>
      <c r="G173" s="217"/>
      <c r="H173" s="200">
        <f>I173+V173</f>
        <v>0</v>
      </c>
      <c r="I173" s="216"/>
      <c r="J173" s="216"/>
      <c r="K173" s="217"/>
      <c r="L173" s="217"/>
      <c r="M173" s="217"/>
      <c r="N173" s="217"/>
      <c r="O173" s="217"/>
      <c r="P173" s="217"/>
      <c r="Q173" s="217"/>
      <c r="R173" s="217"/>
      <c r="S173" s="217"/>
      <c r="T173" s="217"/>
      <c r="U173" s="217"/>
      <c r="V173" s="212">
        <f t="shared" si="60"/>
        <v>0</v>
      </c>
      <c r="W173" s="218"/>
      <c r="X173" s="217">
        <f>E173-H173</f>
        <v>0</v>
      </c>
      <c r="Y173" s="201"/>
      <c r="Z173" s="44"/>
      <c r="AA173" s="44"/>
      <c r="AB173" s="44"/>
      <c r="AC173" s="44"/>
      <c r="AD173" s="44"/>
      <c r="AE173" s="44"/>
      <c r="AF173" s="44"/>
      <c r="AG173" s="17"/>
      <c r="AH173" s="17"/>
      <c r="AI173" s="17"/>
      <c r="AJ173" s="17"/>
      <c r="AK173" s="17"/>
      <c r="AL173" s="17"/>
    </row>
    <row r="174" spans="1:38" ht="60" customHeight="1" x14ac:dyDescent="0.3">
      <c r="A174" s="90">
        <v>69</v>
      </c>
      <c r="B174" s="174">
        <v>1014030</v>
      </c>
      <c r="C174" s="140" t="s">
        <v>86</v>
      </c>
      <c r="D174" s="140"/>
      <c r="E174" s="336">
        <f>E175</f>
        <v>35000</v>
      </c>
      <c r="F174" s="336">
        <f t="shared" ref="F174:Y174" si="70">F175</f>
        <v>0</v>
      </c>
      <c r="G174" s="336">
        <f t="shared" si="70"/>
        <v>0</v>
      </c>
      <c r="H174" s="336">
        <f t="shared" si="70"/>
        <v>34807.99</v>
      </c>
      <c r="I174" s="336">
        <f t="shared" si="70"/>
        <v>34807.99</v>
      </c>
      <c r="J174" s="336">
        <f t="shared" si="70"/>
        <v>0</v>
      </c>
      <c r="K174" s="336">
        <f t="shared" si="70"/>
        <v>0</v>
      </c>
      <c r="L174" s="336">
        <f t="shared" si="70"/>
        <v>0</v>
      </c>
      <c r="M174" s="336">
        <f t="shared" si="70"/>
        <v>0</v>
      </c>
      <c r="N174" s="336">
        <f t="shared" si="70"/>
        <v>0</v>
      </c>
      <c r="O174" s="336">
        <f t="shared" si="70"/>
        <v>0</v>
      </c>
      <c r="P174" s="336">
        <f t="shared" si="70"/>
        <v>0</v>
      </c>
      <c r="Q174" s="336">
        <f t="shared" si="70"/>
        <v>0</v>
      </c>
      <c r="R174" s="336">
        <f t="shared" si="70"/>
        <v>0</v>
      </c>
      <c r="S174" s="336">
        <f t="shared" si="70"/>
        <v>0</v>
      </c>
      <c r="T174" s="336">
        <f t="shared" si="70"/>
        <v>0</v>
      </c>
      <c r="U174" s="336">
        <f t="shared" si="70"/>
        <v>0</v>
      </c>
      <c r="V174" s="336">
        <f t="shared" si="70"/>
        <v>0</v>
      </c>
      <c r="W174" s="336">
        <f t="shared" si="70"/>
        <v>34807.99</v>
      </c>
      <c r="X174" s="336">
        <f t="shared" si="70"/>
        <v>192.01000000000204</v>
      </c>
      <c r="Y174" s="276">
        <f t="shared" si="70"/>
        <v>99.451400000000007</v>
      </c>
      <c r="Z174" s="44"/>
      <c r="AA174" s="44"/>
      <c r="AB174" s="44"/>
      <c r="AC174" s="44"/>
      <c r="AD174" s="44"/>
      <c r="AE174" s="44"/>
      <c r="AF174" s="44"/>
      <c r="AG174" s="17"/>
      <c r="AH174" s="17"/>
      <c r="AI174" s="17"/>
      <c r="AJ174" s="17"/>
      <c r="AK174" s="17"/>
      <c r="AL174" s="17"/>
    </row>
    <row r="175" spans="1:38" ht="60" customHeight="1" x14ac:dyDescent="0.25">
      <c r="A175" s="160">
        <v>70</v>
      </c>
      <c r="B175" s="166">
        <v>3110</v>
      </c>
      <c r="C175" s="135" t="s">
        <v>71</v>
      </c>
      <c r="D175" s="105" t="s">
        <v>132</v>
      </c>
      <c r="E175" s="337">
        <v>35000</v>
      </c>
      <c r="F175" s="226"/>
      <c r="G175" s="226"/>
      <c r="H175" s="225">
        <f>I175+V175</f>
        <v>34807.99</v>
      </c>
      <c r="I175" s="225">
        <v>34807.99</v>
      </c>
      <c r="J175" s="225"/>
      <c r="K175" s="225"/>
      <c r="L175" s="225"/>
      <c r="M175" s="225"/>
      <c r="N175" s="226"/>
      <c r="O175" s="226"/>
      <c r="P175" s="226"/>
      <c r="Q175" s="226"/>
      <c r="R175" s="226"/>
      <c r="S175" s="226"/>
      <c r="T175" s="226"/>
      <c r="U175" s="226"/>
      <c r="V175" s="225">
        <f>J175+K175+L175+M175</f>
        <v>0</v>
      </c>
      <c r="W175" s="225">
        <v>34807.99</v>
      </c>
      <c r="X175" s="226">
        <f>E175-H175</f>
        <v>192.01000000000204</v>
      </c>
      <c r="Y175" s="203">
        <f t="shared" si="43"/>
        <v>99.451400000000007</v>
      </c>
      <c r="Z175" s="44"/>
      <c r="AA175" s="44"/>
      <c r="AB175" s="44"/>
      <c r="AC175" s="44"/>
      <c r="AD175" s="44"/>
      <c r="AE175" s="44"/>
      <c r="AF175" s="44"/>
      <c r="AG175" s="17"/>
      <c r="AH175" s="17"/>
      <c r="AI175" s="17"/>
      <c r="AJ175" s="17"/>
      <c r="AK175" s="17"/>
      <c r="AL175" s="17"/>
    </row>
    <row r="176" spans="1:38" ht="52.5" customHeight="1" x14ac:dyDescent="0.3">
      <c r="A176" s="90">
        <v>71</v>
      </c>
      <c r="B176" s="174">
        <v>1014040</v>
      </c>
      <c r="C176" s="100" t="s">
        <v>87</v>
      </c>
      <c r="D176" s="115"/>
      <c r="E176" s="218">
        <f t="shared" ref="E176:J176" si="71">E177</f>
        <v>52000</v>
      </c>
      <c r="F176" s="218">
        <f t="shared" si="71"/>
        <v>0</v>
      </c>
      <c r="G176" s="218">
        <f t="shared" si="71"/>
        <v>0</v>
      </c>
      <c r="H176" s="218">
        <f t="shared" si="71"/>
        <v>52000</v>
      </c>
      <c r="I176" s="218">
        <f t="shared" si="71"/>
        <v>52000</v>
      </c>
      <c r="J176" s="218">
        <f t="shared" si="71"/>
        <v>0</v>
      </c>
      <c r="K176" s="218"/>
      <c r="L176" s="218"/>
      <c r="M176" s="218"/>
      <c r="N176" s="218"/>
      <c r="O176" s="218"/>
      <c r="P176" s="218"/>
      <c r="Q176" s="218"/>
      <c r="R176" s="218"/>
      <c r="S176" s="218"/>
      <c r="T176" s="218"/>
      <c r="U176" s="218"/>
      <c r="V176" s="218">
        <f>V177</f>
        <v>0</v>
      </c>
      <c r="W176" s="218">
        <f>W177</f>
        <v>52000</v>
      </c>
      <c r="X176" s="218">
        <f>X177</f>
        <v>0</v>
      </c>
      <c r="Y176" s="203">
        <f t="shared" si="43"/>
        <v>100</v>
      </c>
      <c r="Z176" s="44"/>
      <c r="AA176" s="44"/>
      <c r="AB176" s="44"/>
      <c r="AC176" s="44"/>
      <c r="AD176" s="44"/>
      <c r="AE176" s="44"/>
      <c r="AF176" s="44"/>
      <c r="AG176" s="17"/>
      <c r="AH176" s="17"/>
      <c r="AI176" s="17"/>
      <c r="AJ176" s="17"/>
      <c r="AK176" s="17"/>
      <c r="AL176" s="17"/>
    </row>
    <row r="177" spans="1:38" ht="130.5" customHeight="1" x14ac:dyDescent="0.4">
      <c r="A177" s="160">
        <v>72</v>
      </c>
      <c r="B177" s="166">
        <v>3110</v>
      </c>
      <c r="C177" s="135" t="s">
        <v>71</v>
      </c>
      <c r="D177" s="106" t="s">
        <v>187</v>
      </c>
      <c r="E177" s="225">
        <v>52000</v>
      </c>
      <c r="F177" s="226"/>
      <c r="G177" s="226"/>
      <c r="H177" s="225">
        <f>I177+V177</f>
        <v>52000</v>
      </c>
      <c r="I177" s="225">
        <v>52000</v>
      </c>
      <c r="J177" s="225"/>
      <c r="K177" s="225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5">
        <f>J177+K177+L177+M177</f>
        <v>0</v>
      </c>
      <c r="W177" s="225">
        <v>52000</v>
      </c>
      <c r="X177" s="225">
        <f>E177-H177</f>
        <v>0</v>
      </c>
      <c r="Y177" s="203">
        <f t="shared" si="43"/>
        <v>100</v>
      </c>
      <c r="Z177" s="44"/>
      <c r="AA177" s="44"/>
      <c r="AB177" s="44"/>
      <c r="AC177" s="44"/>
      <c r="AD177" s="44"/>
      <c r="AE177" s="44"/>
      <c r="AF177" s="44"/>
      <c r="AG177" s="17"/>
      <c r="AH177" s="17"/>
      <c r="AI177" s="17"/>
      <c r="AJ177" s="17"/>
      <c r="AK177" s="17"/>
      <c r="AL177" s="17"/>
    </row>
    <row r="178" spans="1:38" ht="54.75" customHeight="1" x14ac:dyDescent="0.3">
      <c r="A178" s="90">
        <v>73</v>
      </c>
      <c r="B178" s="174">
        <v>1014082</v>
      </c>
      <c r="C178" s="100" t="s">
        <v>188</v>
      </c>
      <c r="D178" s="304"/>
      <c r="E178" s="218">
        <f>E179+E180</f>
        <v>262000</v>
      </c>
      <c r="F178" s="218">
        <f t="shared" ref="F178:X178" si="72">F179+F180</f>
        <v>0</v>
      </c>
      <c r="G178" s="218">
        <f t="shared" si="72"/>
        <v>0</v>
      </c>
      <c r="H178" s="218">
        <f t="shared" si="72"/>
        <v>0</v>
      </c>
      <c r="I178" s="218">
        <f t="shared" si="72"/>
        <v>0</v>
      </c>
      <c r="J178" s="218">
        <f t="shared" si="72"/>
        <v>0</v>
      </c>
      <c r="K178" s="218">
        <f t="shared" si="72"/>
        <v>0</v>
      </c>
      <c r="L178" s="218">
        <f t="shared" si="72"/>
        <v>0</v>
      </c>
      <c r="M178" s="218">
        <f t="shared" si="72"/>
        <v>0</v>
      </c>
      <c r="N178" s="218">
        <f t="shared" si="72"/>
        <v>0</v>
      </c>
      <c r="O178" s="218">
        <f t="shared" si="72"/>
        <v>0</v>
      </c>
      <c r="P178" s="218">
        <f t="shared" si="72"/>
        <v>0</v>
      </c>
      <c r="Q178" s="218">
        <f t="shared" si="72"/>
        <v>0</v>
      </c>
      <c r="R178" s="218">
        <f t="shared" si="72"/>
        <v>0</v>
      </c>
      <c r="S178" s="218">
        <f t="shared" si="72"/>
        <v>0</v>
      </c>
      <c r="T178" s="218">
        <f t="shared" si="72"/>
        <v>0</v>
      </c>
      <c r="U178" s="218">
        <f t="shared" si="72"/>
        <v>0</v>
      </c>
      <c r="V178" s="218">
        <f t="shared" si="72"/>
        <v>0</v>
      </c>
      <c r="W178" s="218">
        <f t="shared" si="72"/>
        <v>0</v>
      </c>
      <c r="X178" s="218">
        <f t="shared" si="72"/>
        <v>262000</v>
      </c>
      <c r="Y178" s="203">
        <f t="shared" si="43"/>
        <v>0</v>
      </c>
      <c r="Z178" s="44"/>
      <c r="AA178" s="44"/>
      <c r="AB178" s="44"/>
      <c r="AC178" s="44"/>
      <c r="AD178" s="44"/>
      <c r="AE178" s="44"/>
      <c r="AF178" s="44"/>
      <c r="AG178" s="17"/>
      <c r="AH178" s="17"/>
      <c r="AI178" s="17"/>
      <c r="AJ178" s="17"/>
      <c r="AK178" s="17"/>
      <c r="AL178" s="17"/>
    </row>
    <row r="179" spans="1:38" ht="85.5" customHeight="1" x14ac:dyDescent="0.25">
      <c r="A179" s="160">
        <v>74</v>
      </c>
      <c r="B179" s="166">
        <v>3110</v>
      </c>
      <c r="C179" s="135" t="s">
        <v>71</v>
      </c>
      <c r="D179" s="305" t="s">
        <v>189</v>
      </c>
      <c r="E179" s="225">
        <v>67000</v>
      </c>
      <c r="F179" s="226"/>
      <c r="G179" s="226"/>
      <c r="H179" s="225">
        <f>I179+V179</f>
        <v>0</v>
      </c>
      <c r="I179" s="225"/>
      <c r="J179" s="225"/>
      <c r="K179" s="225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5">
        <f>J179+K179+L179+M179</f>
        <v>0</v>
      </c>
      <c r="W179" s="225">
        <v>0</v>
      </c>
      <c r="X179" s="225">
        <f>E179-H179</f>
        <v>67000</v>
      </c>
      <c r="Y179" s="203">
        <f t="shared" si="43"/>
        <v>0</v>
      </c>
      <c r="Z179" s="44"/>
      <c r="AA179" s="44"/>
      <c r="AB179" s="44"/>
      <c r="AC179" s="44"/>
      <c r="AD179" s="44"/>
      <c r="AE179" s="44"/>
      <c r="AF179" s="44"/>
      <c r="AG179" s="17"/>
      <c r="AH179" s="17"/>
      <c r="AI179" s="17"/>
      <c r="AJ179" s="17"/>
      <c r="AK179" s="17"/>
      <c r="AL179" s="17"/>
    </row>
    <row r="180" spans="1:38" ht="68.25" customHeight="1" x14ac:dyDescent="0.25">
      <c r="A180" s="160">
        <v>75</v>
      </c>
      <c r="B180" s="166">
        <v>3142</v>
      </c>
      <c r="C180" s="129" t="s">
        <v>63</v>
      </c>
      <c r="D180" s="306" t="s">
        <v>190</v>
      </c>
      <c r="E180" s="225">
        <v>195000</v>
      </c>
      <c r="F180" s="226"/>
      <c r="G180" s="226"/>
      <c r="H180" s="225">
        <f>I180+V180</f>
        <v>0</v>
      </c>
      <c r="I180" s="225"/>
      <c r="J180" s="225"/>
      <c r="K180" s="225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5">
        <f>J180+K180+L180+M180</f>
        <v>0</v>
      </c>
      <c r="W180" s="225">
        <v>0</v>
      </c>
      <c r="X180" s="225">
        <f>E180-H180</f>
        <v>195000</v>
      </c>
      <c r="Y180" s="203">
        <f t="shared" si="43"/>
        <v>0</v>
      </c>
      <c r="Z180" s="44"/>
      <c r="AA180" s="44"/>
      <c r="AB180" s="44"/>
      <c r="AC180" s="44"/>
      <c r="AD180" s="44"/>
      <c r="AE180" s="44"/>
      <c r="AF180" s="44"/>
      <c r="AG180" s="17"/>
      <c r="AH180" s="17"/>
      <c r="AI180" s="17"/>
      <c r="AJ180" s="17"/>
      <c r="AK180" s="17"/>
      <c r="AL180" s="17"/>
    </row>
    <row r="181" spans="1:38" ht="116.25" customHeight="1" x14ac:dyDescent="0.25">
      <c r="A181" s="90">
        <v>76</v>
      </c>
      <c r="B181" s="99">
        <v>1011100</v>
      </c>
      <c r="C181" s="100" t="s">
        <v>85</v>
      </c>
      <c r="D181" s="171"/>
      <c r="E181" s="218">
        <f>E182+E183+E184</f>
        <v>106000</v>
      </c>
      <c r="F181" s="218">
        <f t="shared" ref="F181:Y181" si="73">F182+F183+F184</f>
        <v>0</v>
      </c>
      <c r="G181" s="218">
        <f t="shared" si="73"/>
        <v>0</v>
      </c>
      <c r="H181" s="218">
        <f t="shared" si="73"/>
        <v>106000</v>
      </c>
      <c r="I181" s="218">
        <f t="shared" si="73"/>
        <v>106000</v>
      </c>
      <c r="J181" s="218">
        <f t="shared" si="73"/>
        <v>0</v>
      </c>
      <c r="K181" s="218">
        <f t="shared" si="73"/>
        <v>0</v>
      </c>
      <c r="L181" s="218">
        <f t="shared" si="73"/>
        <v>0</v>
      </c>
      <c r="M181" s="218">
        <f t="shared" si="73"/>
        <v>0</v>
      </c>
      <c r="N181" s="218">
        <f t="shared" si="73"/>
        <v>0</v>
      </c>
      <c r="O181" s="218">
        <f t="shared" si="73"/>
        <v>0</v>
      </c>
      <c r="P181" s="218">
        <f t="shared" si="73"/>
        <v>0</v>
      </c>
      <c r="Q181" s="218">
        <f t="shared" si="73"/>
        <v>0</v>
      </c>
      <c r="R181" s="218">
        <f t="shared" si="73"/>
        <v>0</v>
      </c>
      <c r="S181" s="218">
        <f t="shared" si="73"/>
        <v>0</v>
      </c>
      <c r="T181" s="218">
        <f t="shared" si="73"/>
        <v>0</v>
      </c>
      <c r="U181" s="218">
        <f t="shared" si="73"/>
        <v>0</v>
      </c>
      <c r="V181" s="218">
        <f t="shared" si="73"/>
        <v>0</v>
      </c>
      <c r="W181" s="218">
        <f t="shared" si="73"/>
        <v>106000</v>
      </c>
      <c r="X181" s="218">
        <f t="shared" si="73"/>
        <v>0</v>
      </c>
      <c r="Y181" s="226">
        <f t="shared" si="73"/>
        <v>300</v>
      </c>
      <c r="Z181" s="44"/>
      <c r="AA181" s="44"/>
      <c r="AB181" s="44"/>
      <c r="AC181" s="44"/>
      <c r="AD181" s="44"/>
      <c r="AE181" s="44"/>
      <c r="AF181" s="44"/>
      <c r="AG181" s="17"/>
      <c r="AH181" s="17"/>
      <c r="AI181" s="17"/>
      <c r="AJ181" s="17"/>
      <c r="AK181" s="17"/>
      <c r="AL181" s="17"/>
    </row>
    <row r="182" spans="1:38" ht="50.25" customHeight="1" x14ac:dyDescent="0.2">
      <c r="A182" s="20">
        <v>77</v>
      </c>
      <c r="B182" s="22">
        <v>3110</v>
      </c>
      <c r="C182" s="135" t="s">
        <v>71</v>
      </c>
      <c r="D182" s="278" t="s">
        <v>133</v>
      </c>
      <c r="E182" s="219">
        <v>25000</v>
      </c>
      <c r="F182" s="202"/>
      <c r="G182" s="202"/>
      <c r="H182" s="200">
        <f>I182+V182</f>
        <v>25000</v>
      </c>
      <c r="I182" s="200">
        <v>25000</v>
      </c>
      <c r="J182" s="224"/>
      <c r="K182" s="224"/>
      <c r="L182" s="224"/>
      <c r="M182" s="224"/>
      <c r="N182" s="212"/>
      <c r="O182" s="202"/>
      <c r="P182" s="202"/>
      <c r="Q182" s="202"/>
      <c r="R182" s="202"/>
      <c r="S182" s="202"/>
      <c r="T182" s="202"/>
      <c r="U182" s="202"/>
      <c r="V182" s="212">
        <f>J182+K182+L182+M182</f>
        <v>0</v>
      </c>
      <c r="W182" s="200">
        <v>25000</v>
      </c>
      <c r="X182" s="202">
        <f>E182-H182</f>
        <v>0</v>
      </c>
      <c r="Y182" s="203">
        <f t="shared" si="43"/>
        <v>100</v>
      </c>
      <c r="Z182" s="44"/>
      <c r="AA182" s="44"/>
      <c r="AB182" s="44"/>
      <c r="AC182" s="44"/>
      <c r="AD182" s="44"/>
      <c r="AE182" s="44"/>
      <c r="AF182" s="44"/>
      <c r="AG182" s="17"/>
      <c r="AH182" s="17"/>
      <c r="AI182" s="17"/>
      <c r="AJ182" s="17"/>
      <c r="AK182" s="17"/>
      <c r="AL182" s="17"/>
    </row>
    <row r="183" spans="1:38" ht="75" customHeight="1" x14ac:dyDescent="0.2">
      <c r="A183" s="20">
        <v>78</v>
      </c>
      <c r="B183" s="22">
        <v>3110</v>
      </c>
      <c r="C183" s="135" t="s">
        <v>71</v>
      </c>
      <c r="D183" s="254" t="s">
        <v>134</v>
      </c>
      <c r="E183" s="219">
        <v>20000</v>
      </c>
      <c r="F183" s="202"/>
      <c r="G183" s="202"/>
      <c r="H183" s="200">
        <f>I183+V183</f>
        <v>20000</v>
      </c>
      <c r="I183" s="200">
        <v>20000</v>
      </c>
      <c r="J183" s="224"/>
      <c r="K183" s="224"/>
      <c r="L183" s="224"/>
      <c r="M183" s="224"/>
      <c r="N183" s="212"/>
      <c r="O183" s="202"/>
      <c r="P183" s="202"/>
      <c r="Q183" s="202"/>
      <c r="R183" s="202"/>
      <c r="S183" s="202"/>
      <c r="T183" s="202"/>
      <c r="U183" s="202"/>
      <c r="V183" s="212">
        <f>J183+K183+L183+M183</f>
        <v>0</v>
      </c>
      <c r="W183" s="200">
        <v>20000</v>
      </c>
      <c r="X183" s="202">
        <f>E183-H183</f>
        <v>0</v>
      </c>
      <c r="Y183" s="203">
        <f t="shared" si="43"/>
        <v>100</v>
      </c>
      <c r="Z183" s="44"/>
      <c r="AA183" s="44"/>
      <c r="AB183" s="44"/>
      <c r="AC183" s="44"/>
      <c r="AD183" s="44"/>
      <c r="AE183" s="44"/>
      <c r="AF183" s="44"/>
      <c r="AG183" s="17"/>
      <c r="AH183" s="17"/>
      <c r="AI183" s="17"/>
      <c r="AJ183" s="17"/>
      <c r="AK183" s="17"/>
      <c r="AL183" s="17"/>
    </row>
    <row r="184" spans="1:38" ht="63.75" customHeight="1" x14ac:dyDescent="0.2">
      <c r="A184" s="20">
        <v>79</v>
      </c>
      <c r="B184" s="22">
        <v>3110</v>
      </c>
      <c r="C184" s="135" t="s">
        <v>71</v>
      </c>
      <c r="D184" s="254" t="s">
        <v>135</v>
      </c>
      <c r="E184" s="219">
        <v>61000</v>
      </c>
      <c r="F184" s="202"/>
      <c r="G184" s="202"/>
      <c r="H184" s="200">
        <f>I184+V184</f>
        <v>61000</v>
      </c>
      <c r="I184" s="200">
        <v>61000</v>
      </c>
      <c r="J184" s="224"/>
      <c r="K184" s="224"/>
      <c r="L184" s="224"/>
      <c r="M184" s="224"/>
      <c r="N184" s="212"/>
      <c r="O184" s="202"/>
      <c r="P184" s="202"/>
      <c r="Q184" s="202"/>
      <c r="R184" s="202"/>
      <c r="S184" s="202"/>
      <c r="T184" s="202"/>
      <c r="U184" s="202"/>
      <c r="V184" s="212">
        <f>J184+K184+L184+M184</f>
        <v>0</v>
      </c>
      <c r="W184" s="200">
        <v>61000</v>
      </c>
      <c r="X184" s="202">
        <f>E184-H184</f>
        <v>0</v>
      </c>
      <c r="Y184" s="203">
        <f t="shared" si="43"/>
        <v>100</v>
      </c>
      <c r="Z184" s="44"/>
      <c r="AA184" s="44"/>
      <c r="AB184" s="44"/>
      <c r="AC184" s="44"/>
      <c r="AD184" s="44"/>
      <c r="AE184" s="44"/>
      <c r="AF184" s="44"/>
      <c r="AG184" s="17"/>
      <c r="AH184" s="17"/>
      <c r="AI184" s="17"/>
      <c r="AJ184" s="17"/>
      <c r="AK184" s="17"/>
      <c r="AL184" s="17"/>
    </row>
    <row r="185" spans="1:38" ht="48.75" customHeight="1" x14ac:dyDescent="0.25">
      <c r="A185" s="90">
        <v>80</v>
      </c>
      <c r="B185" s="196">
        <v>1017520</v>
      </c>
      <c r="C185" s="341" t="s">
        <v>121</v>
      </c>
      <c r="D185" s="269"/>
      <c r="E185" s="218">
        <f>E186</f>
        <v>61500</v>
      </c>
      <c r="F185" s="218">
        <f t="shared" ref="F185:X185" si="74">F186</f>
        <v>0</v>
      </c>
      <c r="G185" s="218">
        <f t="shared" si="74"/>
        <v>0</v>
      </c>
      <c r="H185" s="218">
        <f t="shared" si="74"/>
        <v>61497</v>
      </c>
      <c r="I185" s="218">
        <f t="shared" si="74"/>
        <v>61497</v>
      </c>
      <c r="J185" s="218">
        <f t="shared" si="74"/>
        <v>0</v>
      </c>
      <c r="K185" s="218">
        <f t="shared" si="74"/>
        <v>0</v>
      </c>
      <c r="L185" s="218">
        <f t="shared" si="74"/>
        <v>0</v>
      </c>
      <c r="M185" s="218">
        <f t="shared" si="74"/>
        <v>0</v>
      </c>
      <c r="N185" s="218">
        <f t="shared" si="74"/>
        <v>0</v>
      </c>
      <c r="O185" s="218">
        <f t="shared" si="74"/>
        <v>0</v>
      </c>
      <c r="P185" s="218">
        <f t="shared" si="74"/>
        <v>0</v>
      </c>
      <c r="Q185" s="218">
        <f t="shared" si="74"/>
        <v>0</v>
      </c>
      <c r="R185" s="218">
        <f t="shared" si="74"/>
        <v>0</v>
      </c>
      <c r="S185" s="218">
        <f t="shared" si="74"/>
        <v>0</v>
      </c>
      <c r="T185" s="218">
        <f t="shared" si="74"/>
        <v>0</v>
      </c>
      <c r="U185" s="218">
        <f t="shared" si="74"/>
        <v>0</v>
      </c>
      <c r="V185" s="218">
        <f t="shared" si="74"/>
        <v>0</v>
      </c>
      <c r="W185" s="218">
        <f t="shared" si="74"/>
        <v>61497</v>
      </c>
      <c r="X185" s="218">
        <f t="shared" si="74"/>
        <v>3</v>
      </c>
      <c r="Y185" s="203">
        <f t="shared" si="43"/>
        <v>99.995121951219517</v>
      </c>
      <c r="Z185" s="44"/>
      <c r="AA185" s="44"/>
      <c r="AB185" s="44"/>
      <c r="AC185" s="44"/>
      <c r="AD185" s="44"/>
      <c r="AE185" s="44"/>
      <c r="AF185" s="44"/>
      <c r="AG185" s="17"/>
      <c r="AH185" s="17"/>
      <c r="AI185" s="17"/>
      <c r="AJ185" s="17"/>
      <c r="AK185" s="17"/>
      <c r="AL185" s="17"/>
    </row>
    <row r="186" spans="1:38" ht="66.75" customHeight="1" x14ac:dyDescent="0.4">
      <c r="A186" s="20">
        <v>81</v>
      </c>
      <c r="B186" s="22">
        <v>3110</v>
      </c>
      <c r="C186" s="135" t="s">
        <v>71</v>
      </c>
      <c r="D186" s="262" t="s">
        <v>136</v>
      </c>
      <c r="E186" s="219">
        <v>61500</v>
      </c>
      <c r="F186" s="202"/>
      <c r="G186" s="202"/>
      <c r="H186" s="200">
        <f>I186+V186</f>
        <v>61497</v>
      </c>
      <c r="I186" s="200">
        <v>61497</v>
      </c>
      <c r="J186" s="224"/>
      <c r="K186" s="224"/>
      <c r="L186" s="224"/>
      <c r="M186" s="224"/>
      <c r="N186" s="212"/>
      <c r="O186" s="202"/>
      <c r="P186" s="202"/>
      <c r="Q186" s="202"/>
      <c r="R186" s="202"/>
      <c r="S186" s="202"/>
      <c r="T186" s="202"/>
      <c r="U186" s="202"/>
      <c r="V186" s="212">
        <f>J186+K186+L186+M186</f>
        <v>0</v>
      </c>
      <c r="W186" s="200">
        <v>61497</v>
      </c>
      <c r="X186" s="202">
        <f>E186-H186</f>
        <v>3</v>
      </c>
      <c r="Y186" s="203">
        <f t="shared" si="43"/>
        <v>99.995121951219517</v>
      </c>
      <c r="Z186" s="44"/>
      <c r="AA186" s="44"/>
      <c r="AB186" s="44"/>
      <c r="AC186" s="44"/>
      <c r="AD186" s="44"/>
      <c r="AE186" s="44"/>
      <c r="AF186" s="44"/>
      <c r="AG186" s="17"/>
      <c r="AH186" s="17"/>
      <c r="AI186" s="17"/>
      <c r="AJ186" s="17"/>
      <c r="AK186" s="17"/>
      <c r="AL186" s="17"/>
    </row>
    <row r="187" spans="1:38" ht="108" customHeight="1" x14ac:dyDescent="0.3">
      <c r="A187" s="143">
        <v>82</v>
      </c>
      <c r="B187" s="150">
        <v>11</v>
      </c>
      <c r="C187" s="247" t="s">
        <v>41</v>
      </c>
      <c r="D187" s="277"/>
      <c r="E187" s="214">
        <f>E192+E190+E188+E200</f>
        <v>733290</v>
      </c>
      <c r="F187" s="214">
        <f t="shared" ref="F187:X187" si="75">F192+F190+F188+F200</f>
        <v>0</v>
      </c>
      <c r="G187" s="214">
        <f t="shared" si="75"/>
        <v>0</v>
      </c>
      <c r="H187" s="214">
        <f t="shared" si="75"/>
        <v>306900</v>
      </c>
      <c r="I187" s="214">
        <f t="shared" si="75"/>
        <v>306900</v>
      </c>
      <c r="J187" s="214">
        <f t="shared" si="75"/>
        <v>0</v>
      </c>
      <c r="K187" s="214">
        <f t="shared" si="75"/>
        <v>0</v>
      </c>
      <c r="L187" s="214">
        <f t="shared" si="75"/>
        <v>0</v>
      </c>
      <c r="M187" s="214">
        <f t="shared" si="75"/>
        <v>0</v>
      </c>
      <c r="N187" s="214">
        <f t="shared" si="75"/>
        <v>0</v>
      </c>
      <c r="O187" s="214">
        <f t="shared" si="75"/>
        <v>0</v>
      </c>
      <c r="P187" s="214">
        <f t="shared" si="75"/>
        <v>0</v>
      </c>
      <c r="Q187" s="214">
        <f t="shared" si="75"/>
        <v>0</v>
      </c>
      <c r="R187" s="214">
        <f t="shared" si="75"/>
        <v>0</v>
      </c>
      <c r="S187" s="214">
        <f t="shared" si="75"/>
        <v>0</v>
      </c>
      <c r="T187" s="214">
        <f t="shared" si="75"/>
        <v>0</v>
      </c>
      <c r="U187" s="214">
        <f t="shared" si="75"/>
        <v>0</v>
      </c>
      <c r="V187" s="214">
        <f t="shared" si="75"/>
        <v>0</v>
      </c>
      <c r="W187" s="214">
        <f t="shared" si="75"/>
        <v>306900</v>
      </c>
      <c r="X187" s="214">
        <f t="shared" si="75"/>
        <v>426390</v>
      </c>
      <c r="Y187" s="203">
        <f t="shared" si="43"/>
        <v>41.85247310068322</v>
      </c>
      <c r="Z187" s="44"/>
      <c r="AA187" s="44"/>
      <c r="AB187" s="44"/>
      <c r="AC187" s="44"/>
      <c r="AD187" s="44"/>
      <c r="AE187" s="44"/>
      <c r="AF187" s="44"/>
      <c r="AG187" s="17"/>
      <c r="AH187" s="17"/>
      <c r="AI187" s="17"/>
      <c r="AJ187" s="17"/>
      <c r="AK187" s="17"/>
      <c r="AL187" s="17"/>
    </row>
    <row r="188" spans="1:38" ht="89.25" hidden="1" customHeight="1" x14ac:dyDescent="0.3">
      <c r="A188" s="90"/>
      <c r="B188" s="174"/>
      <c r="C188" s="130"/>
      <c r="D188" s="94"/>
      <c r="E188" s="218"/>
      <c r="F188" s="218">
        <f t="shared" ref="F188:X188" si="76">F189</f>
        <v>0</v>
      </c>
      <c r="G188" s="218">
        <f t="shared" si="76"/>
        <v>0</v>
      </c>
      <c r="H188" s="218">
        <f t="shared" si="76"/>
        <v>0</v>
      </c>
      <c r="I188" s="218">
        <f t="shared" si="76"/>
        <v>0</v>
      </c>
      <c r="J188" s="218">
        <f t="shared" si="76"/>
        <v>0</v>
      </c>
      <c r="K188" s="218">
        <f t="shared" si="76"/>
        <v>0</v>
      </c>
      <c r="L188" s="218">
        <f t="shared" si="76"/>
        <v>0</v>
      </c>
      <c r="M188" s="218">
        <f t="shared" si="76"/>
        <v>0</v>
      </c>
      <c r="N188" s="218">
        <f t="shared" si="76"/>
        <v>0</v>
      </c>
      <c r="O188" s="218">
        <f t="shared" si="76"/>
        <v>0</v>
      </c>
      <c r="P188" s="218">
        <f t="shared" si="76"/>
        <v>0</v>
      </c>
      <c r="Q188" s="218">
        <f t="shared" si="76"/>
        <v>0</v>
      </c>
      <c r="R188" s="218">
        <f t="shared" si="76"/>
        <v>0</v>
      </c>
      <c r="S188" s="218">
        <f t="shared" si="76"/>
        <v>0</v>
      </c>
      <c r="T188" s="218">
        <f t="shared" si="76"/>
        <v>0</v>
      </c>
      <c r="U188" s="218">
        <f t="shared" si="76"/>
        <v>0</v>
      </c>
      <c r="V188" s="218">
        <f t="shared" si="76"/>
        <v>0</v>
      </c>
      <c r="W188" s="218">
        <f t="shared" si="76"/>
        <v>0</v>
      </c>
      <c r="X188" s="218">
        <f t="shared" si="76"/>
        <v>0</v>
      </c>
      <c r="Y188" s="203" t="e">
        <f t="shared" si="43"/>
        <v>#DIV/0!</v>
      </c>
      <c r="Z188" s="44"/>
      <c r="AA188" s="44"/>
      <c r="AB188" s="44"/>
      <c r="AC188" s="44"/>
      <c r="AD188" s="44"/>
      <c r="AE188" s="44"/>
      <c r="AF188" s="44"/>
      <c r="AG188" s="17"/>
      <c r="AH188" s="17"/>
      <c r="AI188" s="17"/>
      <c r="AJ188" s="17"/>
      <c r="AK188" s="17"/>
      <c r="AL188" s="17"/>
    </row>
    <row r="189" spans="1:38" ht="42.75" hidden="1" customHeight="1" x14ac:dyDescent="0.3">
      <c r="A189" s="160"/>
      <c r="B189" s="195"/>
      <c r="C189" s="135"/>
      <c r="D189" s="197"/>
      <c r="E189" s="225"/>
      <c r="F189" s="226"/>
      <c r="G189" s="226"/>
      <c r="H189" s="226">
        <f>I189+V189</f>
        <v>0</v>
      </c>
      <c r="I189" s="225"/>
      <c r="J189" s="225"/>
      <c r="K189" s="226"/>
      <c r="L189" s="226"/>
      <c r="M189" s="226"/>
      <c r="N189" s="226"/>
      <c r="O189" s="226"/>
      <c r="P189" s="226"/>
      <c r="Q189" s="226"/>
      <c r="R189" s="226"/>
      <c r="S189" s="226"/>
      <c r="T189" s="226"/>
      <c r="U189" s="226"/>
      <c r="V189" s="226">
        <f>J189+K189+L189+M189</f>
        <v>0</v>
      </c>
      <c r="W189" s="223"/>
      <c r="X189" s="225">
        <f>E189-H189</f>
        <v>0</v>
      </c>
      <c r="Y189" s="203" t="e">
        <f t="shared" si="43"/>
        <v>#DIV/0!</v>
      </c>
      <c r="Z189" s="44"/>
      <c r="AA189" s="44"/>
      <c r="AB189" s="44"/>
      <c r="AC189" s="44"/>
      <c r="AD189" s="44"/>
      <c r="AE189" s="44"/>
      <c r="AF189" s="44"/>
      <c r="AG189" s="17"/>
      <c r="AH189" s="17"/>
      <c r="AI189" s="17"/>
      <c r="AJ189" s="17"/>
      <c r="AK189" s="17"/>
      <c r="AL189" s="17"/>
    </row>
    <row r="190" spans="1:38" ht="63.75" customHeight="1" x14ac:dyDescent="0.3">
      <c r="A190" s="90">
        <v>83</v>
      </c>
      <c r="B190" s="174">
        <v>1115011</v>
      </c>
      <c r="C190" s="100" t="s">
        <v>83</v>
      </c>
      <c r="D190" s="94"/>
      <c r="E190" s="218">
        <f>E191</f>
        <v>50000</v>
      </c>
      <c r="F190" s="218">
        <f t="shared" ref="F190:X190" si="77">F191</f>
        <v>0</v>
      </c>
      <c r="G190" s="218">
        <f t="shared" si="77"/>
        <v>0</v>
      </c>
      <c r="H190" s="218">
        <f t="shared" si="77"/>
        <v>48000</v>
      </c>
      <c r="I190" s="218">
        <f t="shared" si="77"/>
        <v>48000</v>
      </c>
      <c r="J190" s="218">
        <f t="shared" si="77"/>
        <v>0</v>
      </c>
      <c r="K190" s="218">
        <f t="shared" si="77"/>
        <v>0</v>
      </c>
      <c r="L190" s="218">
        <f t="shared" si="77"/>
        <v>0</v>
      </c>
      <c r="M190" s="218">
        <f t="shared" si="77"/>
        <v>0</v>
      </c>
      <c r="N190" s="218">
        <f t="shared" si="77"/>
        <v>0</v>
      </c>
      <c r="O190" s="218">
        <f t="shared" si="77"/>
        <v>0</v>
      </c>
      <c r="P190" s="218">
        <f t="shared" si="77"/>
        <v>0</v>
      </c>
      <c r="Q190" s="218">
        <f t="shared" si="77"/>
        <v>0</v>
      </c>
      <c r="R190" s="218">
        <f t="shared" si="77"/>
        <v>0</v>
      </c>
      <c r="S190" s="218">
        <f t="shared" si="77"/>
        <v>0</v>
      </c>
      <c r="T190" s="218">
        <f t="shared" si="77"/>
        <v>0</v>
      </c>
      <c r="U190" s="218">
        <f t="shared" si="77"/>
        <v>0</v>
      </c>
      <c r="V190" s="218">
        <f t="shared" si="77"/>
        <v>0</v>
      </c>
      <c r="W190" s="218">
        <f t="shared" si="77"/>
        <v>48000</v>
      </c>
      <c r="X190" s="218">
        <f t="shared" si="77"/>
        <v>2000</v>
      </c>
      <c r="Y190" s="203">
        <f t="shared" si="43"/>
        <v>96</v>
      </c>
      <c r="Z190" s="44"/>
      <c r="AA190" s="44"/>
      <c r="AB190" s="44"/>
      <c r="AC190" s="44"/>
      <c r="AD190" s="44"/>
      <c r="AE190" s="44"/>
      <c r="AF190" s="44"/>
      <c r="AG190" s="17"/>
      <c r="AH190" s="17"/>
      <c r="AI190" s="17"/>
      <c r="AJ190" s="17"/>
      <c r="AK190" s="17"/>
      <c r="AL190" s="17"/>
    </row>
    <row r="191" spans="1:38" ht="43.5" customHeight="1" x14ac:dyDescent="0.4">
      <c r="A191" s="160">
        <v>84</v>
      </c>
      <c r="B191" s="175">
        <v>3110</v>
      </c>
      <c r="C191" s="21" t="s">
        <v>4</v>
      </c>
      <c r="D191" s="270" t="s">
        <v>137</v>
      </c>
      <c r="E191" s="225">
        <v>50000</v>
      </c>
      <c r="F191" s="226"/>
      <c r="G191" s="226"/>
      <c r="H191" s="225">
        <f>I191+V191</f>
        <v>48000</v>
      </c>
      <c r="I191" s="225">
        <v>48000</v>
      </c>
      <c r="J191" s="225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>
        <f>J191+K191+L191+M191+N191+O191+P191+Q191</f>
        <v>0</v>
      </c>
      <c r="W191" s="225">
        <v>48000</v>
      </c>
      <c r="X191" s="225">
        <f>E191-H191</f>
        <v>2000</v>
      </c>
      <c r="Y191" s="203">
        <f t="shared" si="43"/>
        <v>96</v>
      </c>
      <c r="Z191" s="44"/>
      <c r="AA191" s="44"/>
      <c r="AB191" s="44"/>
      <c r="AC191" s="44"/>
      <c r="AD191" s="44"/>
      <c r="AE191" s="44"/>
      <c r="AF191" s="44"/>
      <c r="AG191" s="17"/>
      <c r="AH191" s="17"/>
      <c r="AI191" s="17"/>
      <c r="AJ191" s="17"/>
      <c r="AK191" s="17"/>
      <c r="AL191" s="17"/>
    </row>
    <row r="192" spans="1:38" ht="108" customHeight="1" x14ac:dyDescent="0.25">
      <c r="A192" s="90">
        <v>85</v>
      </c>
      <c r="B192" s="71" t="s">
        <v>73</v>
      </c>
      <c r="C192" s="140" t="s">
        <v>74</v>
      </c>
      <c r="D192" s="94"/>
      <c r="E192" s="218">
        <f>E193+E194+E195+E196+E197+E198+E199</f>
        <v>655790</v>
      </c>
      <c r="F192" s="218">
        <f t="shared" ref="F192:X192" si="78">F193+F194+F195+F196+F197+F198+F199</f>
        <v>0</v>
      </c>
      <c r="G192" s="218">
        <f t="shared" si="78"/>
        <v>0</v>
      </c>
      <c r="H192" s="218">
        <f t="shared" si="78"/>
        <v>250600</v>
      </c>
      <c r="I192" s="218">
        <f t="shared" si="78"/>
        <v>250600</v>
      </c>
      <c r="J192" s="218">
        <f t="shared" si="78"/>
        <v>0</v>
      </c>
      <c r="K192" s="218">
        <f t="shared" si="78"/>
        <v>0</v>
      </c>
      <c r="L192" s="218">
        <f t="shared" si="78"/>
        <v>0</v>
      </c>
      <c r="M192" s="218">
        <f t="shared" si="78"/>
        <v>0</v>
      </c>
      <c r="N192" s="218">
        <f t="shared" si="78"/>
        <v>0</v>
      </c>
      <c r="O192" s="218">
        <f t="shared" si="78"/>
        <v>0</v>
      </c>
      <c r="P192" s="218">
        <f t="shared" si="78"/>
        <v>0</v>
      </c>
      <c r="Q192" s="218">
        <f t="shared" si="78"/>
        <v>0</v>
      </c>
      <c r="R192" s="218">
        <f t="shared" si="78"/>
        <v>0</v>
      </c>
      <c r="S192" s="218">
        <f t="shared" si="78"/>
        <v>0</v>
      </c>
      <c r="T192" s="218">
        <f t="shared" si="78"/>
        <v>0</v>
      </c>
      <c r="U192" s="218">
        <f t="shared" si="78"/>
        <v>0</v>
      </c>
      <c r="V192" s="218">
        <f t="shared" si="78"/>
        <v>0</v>
      </c>
      <c r="W192" s="218">
        <f t="shared" si="78"/>
        <v>250600</v>
      </c>
      <c r="X192" s="218">
        <f t="shared" si="78"/>
        <v>405190</v>
      </c>
      <c r="Y192" s="203">
        <f t="shared" si="43"/>
        <v>38.21345247716495</v>
      </c>
      <c r="Z192" s="44"/>
      <c r="AA192" s="44"/>
      <c r="AB192" s="44"/>
      <c r="AC192" s="44"/>
      <c r="AD192" s="44"/>
      <c r="AE192" s="44"/>
      <c r="AF192" s="44"/>
      <c r="AG192" s="17"/>
      <c r="AH192" s="17"/>
      <c r="AI192" s="17"/>
      <c r="AJ192" s="17"/>
      <c r="AK192" s="17"/>
      <c r="AL192" s="17"/>
    </row>
    <row r="193" spans="1:38" ht="66.75" customHeight="1" x14ac:dyDescent="0.4">
      <c r="A193" s="20">
        <v>86</v>
      </c>
      <c r="B193" s="22">
        <v>3110</v>
      </c>
      <c r="C193" s="21" t="s">
        <v>4</v>
      </c>
      <c r="D193" s="262" t="s">
        <v>138</v>
      </c>
      <c r="E193" s="219">
        <v>52000</v>
      </c>
      <c r="F193" s="202"/>
      <c r="G193" s="202"/>
      <c r="H193" s="200">
        <f>I193+V193</f>
        <v>48000</v>
      </c>
      <c r="I193" s="200">
        <v>48000</v>
      </c>
      <c r="J193" s="224"/>
      <c r="K193" s="224"/>
      <c r="L193" s="224"/>
      <c r="M193" s="224"/>
      <c r="N193" s="212"/>
      <c r="O193" s="202"/>
      <c r="P193" s="202"/>
      <c r="Q193" s="202"/>
      <c r="R193" s="202"/>
      <c r="S193" s="202"/>
      <c r="T193" s="202"/>
      <c r="U193" s="202"/>
      <c r="V193" s="212">
        <f>J193+K193+L193+M193+N193+O193+P193+Q193</f>
        <v>0</v>
      </c>
      <c r="W193" s="200">
        <v>48000</v>
      </c>
      <c r="X193" s="202">
        <f>E193-H193</f>
        <v>4000</v>
      </c>
      <c r="Y193" s="203">
        <f t="shared" si="43"/>
        <v>92.307692307692307</v>
      </c>
      <c r="Z193" s="44"/>
      <c r="AA193" s="44"/>
      <c r="AB193" s="44"/>
      <c r="AC193" s="44"/>
      <c r="AD193" s="44"/>
      <c r="AE193" s="44"/>
      <c r="AF193" s="44"/>
      <c r="AG193" s="17"/>
      <c r="AH193" s="17"/>
      <c r="AI193" s="17"/>
      <c r="AJ193" s="17"/>
      <c r="AK193" s="17"/>
      <c r="AL193" s="17"/>
    </row>
    <row r="194" spans="1:38" ht="37.5" customHeight="1" x14ac:dyDescent="0.4">
      <c r="A194" s="20">
        <v>87</v>
      </c>
      <c r="B194" s="22">
        <v>3110</v>
      </c>
      <c r="C194" s="21" t="s">
        <v>4</v>
      </c>
      <c r="D194" s="262" t="s">
        <v>139</v>
      </c>
      <c r="E194" s="219">
        <v>8400</v>
      </c>
      <c r="F194" s="202"/>
      <c r="G194" s="202"/>
      <c r="H194" s="200">
        <f t="shared" ref="H194:H199" si="79">I194+V194</f>
        <v>0</v>
      </c>
      <c r="I194" s="200"/>
      <c r="J194" s="224"/>
      <c r="K194" s="224"/>
      <c r="L194" s="224"/>
      <c r="M194" s="224"/>
      <c r="N194" s="212"/>
      <c r="O194" s="202"/>
      <c r="P194" s="202"/>
      <c r="Q194" s="202"/>
      <c r="R194" s="202"/>
      <c r="S194" s="202"/>
      <c r="T194" s="202"/>
      <c r="U194" s="202"/>
      <c r="V194" s="212">
        <f t="shared" ref="V194:V199" si="80">J194+K194+L194+M194+N194+O194+P194+Q194</f>
        <v>0</v>
      </c>
      <c r="W194" s="200">
        <v>0</v>
      </c>
      <c r="X194" s="202">
        <f t="shared" ref="X194:X199" si="81">E194-H194</f>
        <v>8400</v>
      </c>
      <c r="Y194" s="203">
        <f t="shared" si="43"/>
        <v>0</v>
      </c>
      <c r="Z194" s="44"/>
      <c r="AA194" s="44"/>
      <c r="AB194" s="44"/>
      <c r="AC194" s="44"/>
      <c r="AD194" s="44"/>
      <c r="AE194" s="44"/>
      <c r="AF194" s="44"/>
      <c r="AG194" s="17"/>
      <c r="AH194" s="17"/>
      <c r="AI194" s="17"/>
      <c r="AJ194" s="17"/>
      <c r="AK194" s="17"/>
      <c r="AL194" s="17"/>
    </row>
    <row r="195" spans="1:38" ht="52.5" customHeight="1" x14ac:dyDescent="0.4">
      <c r="A195" s="20">
        <v>88</v>
      </c>
      <c r="B195" s="22">
        <v>3110</v>
      </c>
      <c r="C195" s="21" t="s">
        <v>4</v>
      </c>
      <c r="D195" s="262" t="s">
        <v>140</v>
      </c>
      <c r="E195" s="219">
        <v>22400</v>
      </c>
      <c r="F195" s="202"/>
      <c r="G195" s="202"/>
      <c r="H195" s="200">
        <f t="shared" si="79"/>
        <v>12000</v>
      </c>
      <c r="I195" s="200">
        <v>12000</v>
      </c>
      <c r="J195" s="224"/>
      <c r="K195" s="224"/>
      <c r="L195" s="224"/>
      <c r="M195" s="224"/>
      <c r="N195" s="212"/>
      <c r="O195" s="202"/>
      <c r="P195" s="202"/>
      <c r="Q195" s="202"/>
      <c r="R195" s="202"/>
      <c r="S195" s="202"/>
      <c r="T195" s="202"/>
      <c r="U195" s="202"/>
      <c r="V195" s="212">
        <f t="shared" si="80"/>
        <v>0</v>
      </c>
      <c r="W195" s="200">
        <v>12000</v>
      </c>
      <c r="X195" s="202">
        <f t="shared" si="81"/>
        <v>10400</v>
      </c>
      <c r="Y195" s="203">
        <f t="shared" si="43"/>
        <v>53.571428571428569</v>
      </c>
      <c r="Z195" s="44"/>
      <c r="AA195" s="44"/>
      <c r="AB195" s="44"/>
      <c r="AC195" s="44"/>
      <c r="AD195" s="44"/>
      <c r="AE195" s="44"/>
      <c r="AF195" s="44"/>
      <c r="AG195" s="17"/>
      <c r="AH195" s="17"/>
      <c r="AI195" s="17"/>
      <c r="AJ195" s="17"/>
      <c r="AK195" s="17"/>
      <c r="AL195" s="17"/>
    </row>
    <row r="196" spans="1:38" ht="36.75" customHeight="1" x14ac:dyDescent="0.4">
      <c r="A196" s="20">
        <v>89</v>
      </c>
      <c r="B196" s="22">
        <v>3110</v>
      </c>
      <c r="C196" s="21" t="s">
        <v>4</v>
      </c>
      <c r="D196" s="262" t="s">
        <v>141</v>
      </c>
      <c r="E196" s="219">
        <v>160000</v>
      </c>
      <c r="F196" s="202"/>
      <c r="G196" s="202"/>
      <c r="H196" s="200">
        <f t="shared" si="79"/>
        <v>159600</v>
      </c>
      <c r="I196" s="200">
        <v>159600</v>
      </c>
      <c r="J196" s="224"/>
      <c r="K196" s="224"/>
      <c r="L196" s="224"/>
      <c r="M196" s="224"/>
      <c r="N196" s="212"/>
      <c r="O196" s="202"/>
      <c r="P196" s="202"/>
      <c r="Q196" s="202"/>
      <c r="R196" s="202"/>
      <c r="S196" s="202"/>
      <c r="T196" s="202"/>
      <c r="U196" s="202"/>
      <c r="V196" s="212">
        <f t="shared" si="80"/>
        <v>0</v>
      </c>
      <c r="W196" s="200">
        <v>159600</v>
      </c>
      <c r="X196" s="202">
        <f t="shared" si="81"/>
        <v>400</v>
      </c>
      <c r="Y196" s="203">
        <f t="shared" si="43"/>
        <v>99.75</v>
      </c>
      <c r="Z196" s="44"/>
      <c r="AA196" s="44"/>
      <c r="AB196" s="44"/>
      <c r="AC196" s="44"/>
      <c r="AD196" s="44"/>
      <c r="AE196" s="44"/>
      <c r="AF196" s="44"/>
      <c r="AG196" s="17"/>
      <c r="AH196" s="17"/>
      <c r="AI196" s="17"/>
      <c r="AJ196" s="17"/>
      <c r="AK196" s="17"/>
      <c r="AL196" s="17"/>
    </row>
    <row r="197" spans="1:38" ht="89.25" customHeight="1" x14ac:dyDescent="0.4">
      <c r="A197" s="20">
        <v>90</v>
      </c>
      <c r="B197" s="22">
        <v>3110</v>
      </c>
      <c r="C197" s="21" t="s">
        <v>4</v>
      </c>
      <c r="D197" s="279" t="s">
        <v>142</v>
      </c>
      <c r="E197" s="219">
        <v>76000</v>
      </c>
      <c r="F197" s="202"/>
      <c r="G197" s="202"/>
      <c r="H197" s="200">
        <f t="shared" si="79"/>
        <v>31000</v>
      </c>
      <c r="I197" s="200">
        <v>31000</v>
      </c>
      <c r="J197" s="224"/>
      <c r="K197" s="224"/>
      <c r="L197" s="224"/>
      <c r="M197" s="224"/>
      <c r="N197" s="212"/>
      <c r="O197" s="202"/>
      <c r="P197" s="202"/>
      <c r="Q197" s="202"/>
      <c r="R197" s="202"/>
      <c r="S197" s="202"/>
      <c r="T197" s="202"/>
      <c r="U197" s="202"/>
      <c r="V197" s="212">
        <f t="shared" si="80"/>
        <v>0</v>
      </c>
      <c r="W197" s="200">
        <v>31000</v>
      </c>
      <c r="X197" s="202">
        <f t="shared" si="81"/>
        <v>45000</v>
      </c>
      <c r="Y197" s="203">
        <f t="shared" si="43"/>
        <v>40.789473684210527</v>
      </c>
      <c r="Z197" s="44"/>
      <c r="AA197" s="44"/>
      <c r="AB197" s="44"/>
      <c r="AC197" s="44"/>
      <c r="AD197" s="44"/>
      <c r="AE197" s="44"/>
      <c r="AF197" s="44"/>
      <c r="AG197" s="17"/>
      <c r="AH197" s="17"/>
      <c r="AI197" s="17"/>
      <c r="AJ197" s="17"/>
      <c r="AK197" s="17"/>
      <c r="AL197" s="17"/>
    </row>
    <row r="198" spans="1:38" ht="65.25" customHeight="1" x14ac:dyDescent="0.2">
      <c r="A198" s="20">
        <v>91</v>
      </c>
      <c r="B198" s="22">
        <v>3110</v>
      </c>
      <c r="C198" s="21" t="s">
        <v>4</v>
      </c>
      <c r="D198" s="297" t="s">
        <v>191</v>
      </c>
      <c r="E198" s="219">
        <v>90000</v>
      </c>
      <c r="F198" s="202"/>
      <c r="G198" s="202"/>
      <c r="H198" s="200">
        <f t="shared" si="79"/>
        <v>0</v>
      </c>
      <c r="I198" s="200"/>
      <c r="J198" s="224"/>
      <c r="K198" s="224"/>
      <c r="L198" s="224"/>
      <c r="M198" s="224"/>
      <c r="N198" s="212"/>
      <c r="O198" s="202"/>
      <c r="P198" s="202"/>
      <c r="Q198" s="202"/>
      <c r="R198" s="202"/>
      <c r="S198" s="202"/>
      <c r="T198" s="202"/>
      <c r="U198" s="202"/>
      <c r="V198" s="212">
        <f t="shared" si="80"/>
        <v>0</v>
      </c>
      <c r="W198" s="200">
        <v>0</v>
      </c>
      <c r="X198" s="202">
        <f t="shared" si="81"/>
        <v>90000</v>
      </c>
      <c r="Y198" s="203">
        <f t="shared" si="43"/>
        <v>0</v>
      </c>
      <c r="Z198" s="44"/>
      <c r="AA198" s="44"/>
      <c r="AB198" s="44"/>
      <c r="AC198" s="44"/>
      <c r="AD198" s="44"/>
      <c r="AE198" s="44"/>
      <c r="AF198" s="44"/>
      <c r="AG198" s="17"/>
      <c r="AH198" s="17"/>
      <c r="AI198" s="17"/>
      <c r="AJ198" s="17"/>
      <c r="AK198" s="17"/>
      <c r="AL198" s="17"/>
    </row>
    <row r="199" spans="1:38" ht="42.75" customHeight="1" x14ac:dyDescent="0.2">
      <c r="A199" s="20">
        <v>92</v>
      </c>
      <c r="B199" s="22">
        <v>3110</v>
      </c>
      <c r="C199" s="21" t="s">
        <v>4</v>
      </c>
      <c r="D199" s="297" t="s">
        <v>192</v>
      </c>
      <c r="E199" s="219">
        <v>246990</v>
      </c>
      <c r="F199" s="202"/>
      <c r="G199" s="202"/>
      <c r="H199" s="200">
        <f t="shared" si="79"/>
        <v>0</v>
      </c>
      <c r="I199" s="200"/>
      <c r="J199" s="224"/>
      <c r="K199" s="224"/>
      <c r="L199" s="224"/>
      <c r="M199" s="224"/>
      <c r="N199" s="212"/>
      <c r="O199" s="202"/>
      <c r="P199" s="202"/>
      <c r="Q199" s="202"/>
      <c r="R199" s="202"/>
      <c r="S199" s="202"/>
      <c r="T199" s="202"/>
      <c r="U199" s="202"/>
      <c r="V199" s="212">
        <f t="shared" si="80"/>
        <v>0</v>
      </c>
      <c r="W199" s="200">
        <v>0</v>
      </c>
      <c r="X199" s="202">
        <f t="shared" si="81"/>
        <v>246990</v>
      </c>
      <c r="Y199" s="203">
        <f t="shared" si="43"/>
        <v>0</v>
      </c>
      <c r="Z199" s="44"/>
      <c r="AA199" s="44"/>
      <c r="AB199" s="44"/>
      <c r="AC199" s="44"/>
      <c r="AD199" s="44"/>
      <c r="AE199" s="44"/>
      <c r="AF199" s="44"/>
      <c r="AG199" s="17"/>
      <c r="AH199" s="17"/>
      <c r="AI199" s="17"/>
      <c r="AJ199" s="17"/>
      <c r="AK199" s="17"/>
      <c r="AL199" s="17"/>
    </row>
    <row r="200" spans="1:38" ht="42" customHeight="1" x14ac:dyDescent="0.25">
      <c r="A200" s="90">
        <v>93</v>
      </c>
      <c r="B200" s="99">
        <v>1117520</v>
      </c>
      <c r="C200" s="341" t="s">
        <v>121</v>
      </c>
      <c r="D200" s="269"/>
      <c r="E200" s="218">
        <f>E201</f>
        <v>27500</v>
      </c>
      <c r="F200" s="218">
        <f t="shared" ref="F200:X200" si="82">F201</f>
        <v>0</v>
      </c>
      <c r="G200" s="218">
        <f t="shared" si="82"/>
        <v>0</v>
      </c>
      <c r="H200" s="218">
        <f t="shared" si="82"/>
        <v>8300</v>
      </c>
      <c r="I200" s="218">
        <f t="shared" si="82"/>
        <v>8300</v>
      </c>
      <c r="J200" s="218">
        <f t="shared" si="82"/>
        <v>0</v>
      </c>
      <c r="K200" s="218">
        <f t="shared" si="82"/>
        <v>0</v>
      </c>
      <c r="L200" s="218">
        <f t="shared" si="82"/>
        <v>0</v>
      </c>
      <c r="M200" s="218">
        <f t="shared" si="82"/>
        <v>0</v>
      </c>
      <c r="N200" s="218">
        <f t="shared" si="82"/>
        <v>0</v>
      </c>
      <c r="O200" s="218">
        <f t="shared" si="82"/>
        <v>0</v>
      </c>
      <c r="P200" s="218">
        <f t="shared" si="82"/>
        <v>0</v>
      </c>
      <c r="Q200" s="218">
        <f t="shared" si="82"/>
        <v>0</v>
      </c>
      <c r="R200" s="218">
        <f t="shared" si="82"/>
        <v>0</v>
      </c>
      <c r="S200" s="218">
        <f t="shared" si="82"/>
        <v>0</v>
      </c>
      <c r="T200" s="218">
        <f t="shared" si="82"/>
        <v>0</v>
      </c>
      <c r="U200" s="218">
        <f t="shared" si="82"/>
        <v>0</v>
      </c>
      <c r="V200" s="218">
        <f t="shared" si="82"/>
        <v>0</v>
      </c>
      <c r="W200" s="218">
        <f t="shared" si="82"/>
        <v>8300</v>
      </c>
      <c r="X200" s="218">
        <f t="shared" si="82"/>
        <v>19200</v>
      </c>
      <c r="Y200" s="203">
        <f t="shared" si="43"/>
        <v>30.181818181818183</v>
      </c>
      <c r="Z200" s="44"/>
      <c r="AA200" s="44"/>
      <c r="AB200" s="44"/>
      <c r="AC200" s="44"/>
      <c r="AD200" s="44"/>
      <c r="AE200" s="44"/>
      <c r="AF200" s="44"/>
      <c r="AG200" s="17"/>
      <c r="AH200" s="17"/>
      <c r="AI200" s="17"/>
      <c r="AJ200" s="17"/>
      <c r="AK200" s="17"/>
      <c r="AL200" s="17"/>
    </row>
    <row r="201" spans="1:38" ht="64.5" customHeight="1" x14ac:dyDescent="0.4">
      <c r="A201" s="20">
        <v>94</v>
      </c>
      <c r="B201" s="22">
        <v>3110</v>
      </c>
      <c r="C201" s="135" t="s">
        <v>71</v>
      </c>
      <c r="D201" s="262" t="s">
        <v>143</v>
      </c>
      <c r="E201" s="219">
        <v>27500</v>
      </c>
      <c r="F201" s="202"/>
      <c r="G201" s="202"/>
      <c r="H201" s="200">
        <f>I201+V201</f>
        <v>8300</v>
      </c>
      <c r="I201" s="200">
        <v>8300</v>
      </c>
      <c r="J201" s="224"/>
      <c r="K201" s="224"/>
      <c r="L201" s="224"/>
      <c r="M201" s="224"/>
      <c r="N201" s="212"/>
      <c r="O201" s="202"/>
      <c r="P201" s="202"/>
      <c r="Q201" s="202"/>
      <c r="R201" s="202"/>
      <c r="S201" s="202"/>
      <c r="T201" s="202"/>
      <c r="U201" s="202"/>
      <c r="V201" s="212">
        <f>J201+K201+L201</f>
        <v>0</v>
      </c>
      <c r="W201" s="200">
        <v>8300</v>
      </c>
      <c r="X201" s="202">
        <f>E201-H201</f>
        <v>19200</v>
      </c>
      <c r="Y201" s="203">
        <f t="shared" si="43"/>
        <v>30.181818181818183</v>
      </c>
      <c r="Z201" s="44"/>
      <c r="AA201" s="44"/>
      <c r="AB201" s="44"/>
      <c r="AC201" s="44"/>
      <c r="AD201" s="44"/>
      <c r="AE201" s="44"/>
      <c r="AF201" s="44"/>
      <c r="AG201" s="17"/>
      <c r="AH201" s="17"/>
      <c r="AI201" s="17"/>
      <c r="AJ201" s="17"/>
      <c r="AK201" s="17"/>
      <c r="AL201" s="17"/>
    </row>
    <row r="202" spans="1:38" ht="78.75" customHeight="1" x14ac:dyDescent="0.35">
      <c r="A202" s="143">
        <v>95</v>
      </c>
      <c r="B202" s="144" t="s">
        <v>31</v>
      </c>
      <c r="C202" s="250" t="s">
        <v>22</v>
      </c>
      <c r="D202" s="151"/>
      <c r="E202" s="214">
        <f>E203+E205+E208+E217+E219+E229+E232+E246+E248+E250+E254+E268</f>
        <v>58516003</v>
      </c>
      <c r="F202" s="214">
        <f t="shared" ref="F202:X202" si="83">F203+F205+F208+F217+F219+F229+F232+F246+F248+F250+F254+F268</f>
        <v>0</v>
      </c>
      <c r="G202" s="214">
        <f t="shared" si="83"/>
        <v>0</v>
      </c>
      <c r="H202" s="214">
        <f t="shared" si="83"/>
        <v>4074214.9999999995</v>
      </c>
      <c r="I202" s="214">
        <f t="shared" si="83"/>
        <v>4074214.9999999995</v>
      </c>
      <c r="J202" s="214">
        <f t="shared" si="83"/>
        <v>0</v>
      </c>
      <c r="K202" s="214">
        <f t="shared" si="83"/>
        <v>0</v>
      </c>
      <c r="L202" s="214">
        <f t="shared" si="83"/>
        <v>0</v>
      </c>
      <c r="M202" s="214">
        <f t="shared" si="83"/>
        <v>0</v>
      </c>
      <c r="N202" s="214">
        <f t="shared" si="83"/>
        <v>0</v>
      </c>
      <c r="O202" s="214">
        <f t="shared" si="83"/>
        <v>0</v>
      </c>
      <c r="P202" s="214">
        <f t="shared" si="83"/>
        <v>0</v>
      </c>
      <c r="Q202" s="214">
        <f t="shared" si="83"/>
        <v>0</v>
      </c>
      <c r="R202" s="214">
        <f t="shared" si="83"/>
        <v>0</v>
      </c>
      <c r="S202" s="214">
        <f t="shared" si="83"/>
        <v>0</v>
      </c>
      <c r="T202" s="214">
        <f t="shared" si="83"/>
        <v>0</v>
      </c>
      <c r="U202" s="214">
        <f t="shared" si="83"/>
        <v>0</v>
      </c>
      <c r="V202" s="214">
        <f t="shared" si="83"/>
        <v>0</v>
      </c>
      <c r="W202" s="214">
        <f t="shared" si="83"/>
        <v>4074214.9999999995</v>
      </c>
      <c r="X202" s="214">
        <f t="shared" si="83"/>
        <v>54441788</v>
      </c>
      <c r="Y202" s="203">
        <f t="shared" si="43"/>
        <v>6.9625654370138701</v>
      </c>
      <c r="Z202" s="44"/>
      <c r="AA202" s="44"/>
      <c r="AB202" s="44"/>
      <c r="AC202" s="44"/>
      <c r="AD202" s="44"/>
      <c r="AE202" s="44"/>
      <c r="AF202" s="44"/>
      <c r="AG202" s="17"/>
      <c r="AH202" s="17"/>
      <c r="AI202" s="17"/>
      <c r="AJ202" s="17"/>
      <c r="AK202" s="17"/>
      <c r="AL202" s="17"/>
    </row>
    <row r="203" spans="1:38" ht="75.75" customHeight="1" x14ac:dyDescent="0.25">
      <c r="A203" s="90">
        <v>96</v>
      </c>
      <c r="B203" s="93" t="s">
        <v>193</v>
      </c>
      <c r="C203" s="130" t="s">
        <v>194</v>
      </c>
      <c r="D203" s="169"/>
      <c r="E203" s="218">
        <f>E204</f>
        <v>508839</v>
      </c>
      <c r="F203" s="228">
        <f t="shared" ref="F203:X203" si="84">F204</f>
        <v>0</v>
      </c>
      <c r="G203" s="228">
        <f t="shared" si="84"/>
        <v>0</v>
      </c>
      <c r="H203" s="228">
        <f t="shared" si="84"/>
        <v>0</v>
      </c>
      <c r="I203" s="228">
        <f t="shared" si="84"/>
        <v>0</v>
      </c>
      <c r="J203" s="228">
        <f t="shared" si="84"/>
        <v>0</v>
      </c>
      <c r="K203" s="228">
        <f t="shared" si="84"/>
        <v>0</v>
      </c>
      <c r="L203" s="228">
        <f t="shared" si="84"/>
        <v>0</v>
      </c>
      <c r="M203" s="228">
        <f t="shared" si="84"/>
        <v>0</v>
      </c>
      <c r="N203" s="228">
        <f t="shared" si="84"/>
        <v>0</v>
      </c>
      <c r="O203" s="228">
        <f t="shared" si="84"/>
        <v>0</v>
      </c>
      <c r="P203" s="228">
        <f t="shared" si="84"/>
        <v>0</v>
      </c>
      <c r="Q203" s="228">
        <f t="shared" si="84"/>
        <v>0</v>
      </c>
      <c r="R203" s="228">
        <f t="shared" si="84"/>
        <v>0</v>
      </c>
      <c r="S203" s="228">
        <f t="shared" si="84"/>
        <v>0</v>
      </c>
      <c r="T203" s="228">
        <f t="shared" si="84"/>
        <v>0</v>
      </c>
      <c r="U203" s="228">
        <f t="shared" si="84"/>
        <v>0</v>
      </c>
      <c r="V203" s="218">
        <f t="shared" si="84"/>
        <v>0</v>
      </c>
      <c r="W203" s="218">
        <f t="shared" si="84"/>
        <v>0</v>
      </c>
      <c r="X203" s="218">
        <f t="shared" si="84"/>
        <v>508839</v>
      </c>
      <c r="Y203" s="203">
        <f t="shared" si="43"/>
        <v>0</v>
      </c>
      <c r="Z203" s="44"/>
      <c r="AA203" s="44"/>
      <c r="AB203" s="44"/>
      <c r="AC203" s="44"/>
      <c r="AD203" s="44"/>
      <c r="AE203" s="44"/>
      <c r="AF203" s="44"/>
      <c r="AG203" s="17"/>
      <c r="AH203" s="17"/>
      <c r="AI203" s="17"/>
      <c r="AJ203" s="17"/>
      <c r="AK203" s="17"/>
      <c r="AL203" s="17"/>
    </row>
    <row r="204" spans="1:38" ht="76.5" customHeight="1" x14ac:dyDescent="0.2">
      <c r="A204" s="48">
        <v>97</v>
      </c>
      <c r="B204" s="22">
        <v>3122</v>
      </c>
      <c r="C204" s="135" t="s">
        <v>80</v>
      </c>
      <c r="D204" s="297" t="s">
        <v>195</v>
      </c>
      <c r="E204" s="216">
        <v>508839</v>
      </c>
      <c r="F204" s="230"/>
      <c r="G204" s="230"/>
      <c r="H204" s="230">
        <f>I204+V204</f>
        <v>0</v>
      </c>
      <c r="I204" s="230"/>
      <c r="J204" s="230"/>
      <c r="K204" s="230"/>
      <c r="L204" s="230"/>
      <c r="M204" s="230"/>
      <c r="N204" s="230"/>
      <c r="O204" s="230"/>
      <c r="P204" s="230"/>
      <c r="Q204" s="230"/>
      <c r="R204" s="230"/>
      <c r="S204" s="230"/>
      <c r="T204" s="230"/>
      <c r="U204" s="230"/>
      <c r="V204" s="216">
        <f>J204+K204+L204+M204+N204+O204+P204+Q204</f>
        <v>0</v>
      </c>
      <c r="W204" s="216">
        <v>0</v>
      </c>
      <c r="X204" s="216">
        <f>E204-H204</f>
        <v>508839</v>
      </c>
      <c r="Y204" s="203">
        <f t="shared" ref="Y204:Y232" si="85">W204*100/E204</f>
        <v>0</v>
      </c>
      <c r="Z204" s="44"/>
      <c r="AA204" s="44"/>
      <c r="AB204" s="44"/>
      <c r="AC204" s="44"/>
      <c r="AD204" s="44"/>
      <c r="AE204" s="44"/>
      <c r="AF204" s="44"/>
      <c r="AG204" s="17"/>
      <c r="AH204" s="17"/>
      <c r="AI204" s="17"/>
      <c r="AJ204" s="17"/>
      <c r="AK204" s="17"/>
      <c r="AL204" s="17"/>
    </row>
    <row r="205" spans="1:38" ht="51" customHeight="1" x14ac:dyDescent="0.25">
      <c r="A205" s="90">
        <v>98</v>
      </c>
      <c r="B205" s="93" t="s">
        <v>196</v>
      </c>
      <c r="C205" s="140" t="s">
        <v>197</v>
      </c>
      <c r="D205" s="307"/>
      <c r="E205" s="218">
        <f>E206+E207</f>
        <v>1500000</v>
      </c>
      <c r="F205" s="218">
        <f t="shared" ref="F205:X205" si="86">F206+F207</f>
        <v>0</v>
      </c>
      <c r="G205" s="218">
        <f t="shared" si="86"/>
        <v>0</v>
      </c>
      <c r="H205" s="218">
        <f t="shared" si="86"/>
        <v>0</v>
      </c>
      <c r="I205" s="218">
        <f t="shared" si="86"/>
        <v>0</v>
      </c>
      <c r="J205" s="218">
        <f t="shared" si="86"/>
        <v>0</v>
      </c>
      <c r="K205" s="218">
        <f t="shared" si="86"/>
        <v>0</v>
      </c>
      <c r="L205" s="218">
        <f t="shared" si="86"/>
        <v>0</v>
      </c>
      <c r="M205" s="218">
        <f t="shared" si="86"/>
        <v>0</v>
      </c>
      <c r="N205" s="218">
        <f t="shared" si="86"/>
        <v>0</v>
      </c>
      <c r="O205" s="218">
        <f t="shared" si="86"/>
        <v>0</v>
      </c>
      <c r="P205" s="218">
        <f t="shared" si="86"/>
        <v>0</v>
      </c>
      <c r="Q205" s="218">
        <f t="shared" si="86"/>
        <v>0</v>
      </c>
      <c r="R205" s="218">
        <f t="shared" si="86"/>
        <v>0</v>
      </c>
      <c r="S205" s="218">
        <f t="shared" si="86"/>
        <v>0</v>
      </c>
      <c r="T205" s="218">
        <f t="shared" si="86"/>
        <v>0</v>
      </c>
      <c r="U205" s="218">
        <f t="shared" si="86"/>
        <v>0</v>
      </c>
      <c r="V205" s="218">
        <f t="shared" si="86"/>
        <v>0</v>
      </c>
      <c r="W205" s="218">
        <f t="shared" si="86"/>
        <v>0</v>
      </c>
      <c r="X205" s="218">
        <f t="shared" si="86"/>
        <v>1500000</v>
      </c>
      <c r="Y205" s="203">
        <f t="shared" si="85"/>
        <v>0</v>
      </c>
      <c r="Z205" s="44"/>
      <c r="AA205" s="44"/>
      <c r="AB205" s="44"/>
      <c r="AC205" s="44"/>
      <c r="AD205" s="44"/>
      <c r="AE205" s="44"/>
      <c r="AF205" s="44"/>
      <c r="AG205" s="17"/>
      <c r="AH205" s="17"/>
      <c r="AI205" s="17"/>
      <c r="AJ205" s="17"/>
      <c r="AK205" s="17"/>
      <c r="AL205" s="17"/>
    </row>
    <row r="206" spans="1:38" ht="87.75" customHeight="1" x14ac:dyDescent="0.25">
      <c r="A206" s="48">
        <v>99</v>
      </c>
      <c r="B206" s="85"/>
      <c r="C206" s="135" t="s">
        <v>71</v>
      </c>
      <c r="D206" s="305" t="s">
        <v>198</v>
      </c>
      <c r="E206" s="216">
        <v>1500000</v>
      </c>
      <c r="F206" s="231"/>
      <c r="G206" s="231"/>
      <c r="H206" s="216">
        <f>I206+V206</f>
        <v>0</v>
      </c>
      <c r="I206" s="231"/>
      <c r="J206" s="230"/>
      <c r="K206" s="230"/>
      <c r="L206" s="230"/>
      <c r="M206" s="231"/>
      <c r="N206" s="231"/>
      <c r="O206" s="231"/>
      <c r="P206" s="231"/>
      <c r="Q206" s="231"/>
      <c r="R206" s="231"/>
      <c r="S206" s="231"/>
      <c r="T206" s="231"/>
      <c r="U206" s="231"/>
      <c r="V206" s="216">
        <f>J206+K206+L206+M206+N206+O206+P206+Q206</f>
        <v>0</v>
      </c>
      <c r="W206" s="216">
        <v>0</v>
      </c>
      <c r="X206" s="216">
        <f>E206-H206</f>
        <v>1500000</v>
      </c>
      <c r="Y206" s="203">
        <f t="shared" si="85"/>
        <v>0</v>
      </c>
      <c r="Z206" s="44"/>
      <c r="AA206" s="44"/>
      <c r="AB206" s="44"/>
      <c r="AC206" s="44"/>
      <c r="AD206" s="44"/>
      <c r="AE206" s="44"/>
      <c r="AF206" s="44"/>
      <c r="AG206" s="17"/>
      <c r="AH206" s="17"/>
      <c r="AI206" s="17"/>
      <c r="AJ206" s="17"/>
      <c r="AK206" s="17"/>
      <c r="AL206" s="17"/>
    </row>
    <row r="207" spans="1:38" ht="60.75" hidden="1" customHeight="1" x14ac:dyDescent="0.25">
      <c r="A207" s="48"/>
      <c r="B207" s="85"/>
      <c r="C207" s="21"/>
      <c r="D207" s="105"/>
      <c r="E207" s="216"/>
      <c r="F207" s="231"/>
      <c r="G207" s="231"/>
      <c r="H207" s="216">
        <f>I207+V207</f>
        <v>0</v>
      </c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16">
        <f>J207+K207+L207+M207+N207+O207+P207+Q207</f>
        <v>0</v>
      </c>
      <c r="W207" s="217"/>
      <c r="X207" s="216">
        <f>E207-H207</f>
        <v>0</v>
      </c>
      <c r="Y207" s="203" t="e">
        <f t="shared" si="85"/>
        <v>#DIV/0!</v>
      </c>
      <c r="Z207" s="44"/>
      <c r="AA207" s="44"/>
      <c r="AB207" s="44"/>
      <c r="AC207" s="44"/>
      <c r="AD207" s="44"/>
      <c r="AE207" s="44"/>
      <c r="AF207" s="44"/>
      <c r="AG207" s="17"/>
      <c r="AH207" s="17"/>
      <c r="AI207" s="17"/>
      <c r="AJ207" s="17"/>
      <c r="AK207" s="17"/>
      <c r="AL207" s="17"/>
    </row>
    <row r="208" spans="1:38" ht="60.75" customHeight="1" x14ac:dyDescent="0.25">
      <c r="A208" s="90">
        <v>100</v>
      </c>
      <c r="B208" s="93" t="s">
        <v>199</v>
      </c>
      <c r="C208" s="130" t="s">
        <v>89</v>
      </c>
      <c r="D208" s="169"/>
      <c r="E208" s="218">
        <f>E209+E210+E211+E212</f>
        <v>458750</v>
      </c>
      <c r="F208" s="218">
        <f t="shared" ref="F208:X208" si="87">F209+F210+F211+F212</f>
        <v>0</v>
      </c>
      <c r="G208" s="218">
        <f t="shared" si="87"/>
        <v>0</v>
      </c>
      <c r="H208" s="218">
        <f t="shared" si="87"/>
        <v>309750</v>
      </c>
      <c r="I208" s="218">
        <f t="shared" si="87"/>
        <v>309750</v>
      </c>
      <c r="J208" s="218">
        <f t="shared" si="87"/>
        <v>0</v>
      </c>
      <c r="K208" s="218">
        <f t="shared" si="87"/>
        <v>0</v>
      </c>
      <c r="L208" s="218">
        <f t="shared" si="87"/>
        <v>0</v>
      </c>
      <c r="M208" s="218">
        <f t="shared" si="87"/>
        <v>0</v>
      </c>
      <c r="N208" s="218">
        <f t="shared" si="87"/>
        <v>0</v>
      </c>
      <c r="O208" s="218">
        <f t="shared" si="87"/>
        <v>0</v>
      </c>
      <c r="P208" s="218">
        <f t="shared" si="87"/>
        <v>0</v>
      </c>
      <c r="Q208" s="218">
        <f t="shared" si="87"/>
        <v>0</v>
      </c>
      <c r="R208" s="218">
        <f t="shared" si="87"/>
        <v>0</v>
      </c>
      <c r="S208" s="218">
        <f t="shared" si="87"/>
        <v>0</v>
      </c>
      <c r="T208" s="218">
        <f t="shared" si="87"/>
        <v>0</v>
      </c>
      <c r="U208" s="218">
        <f t="shared" si="87"/>
        <v>0</v>
      </c>
      <c r="V208" s="218">
        <f t="shared" si="87"/>
        <v>0</v>
      </c>
      <c r="W208" s="218">
        <f t="shared" si="87"/>
        <v>309750</v>
      </c>
      <c r="X208" s="218">
        <f t="shared" si="87"/>
        <v>149000</v>
      </c>
      <c r="Y208" s="203">
        <f t="shared" si="85"/>
        <v>67.520435967302447</v>
      </c>
      <c r="Z208" s="44"/>
      <c r="AA208" s="44"/>
      <c r="AB208" s="44"/>
      <c r="AC208" s="44"/>
      <c r="AD208" s="44"/>
      <c r="AE208" s="44"/>
      <c r="AF208" s="44"/>
      <c r="AG208" s="17"/>
      <c r="AH208" s="17"/>
      <c r="AI208" s="17"/>
      <c r="AJ208" s="17"/>
      <c r="AK208" s="17"/>
      <c r="AL208" s="17"/>
    </row>
    <row r="209" spans="1:38" ht="49.5" customHeight="1" x14ac:dyDescent="0.25">
      <c r="A209" s="48">
        <v>101</v>
      </c>
      <c r="B209" s="85" t="s">
        <v>18</v>
      </c>
      <c r="C209" s="135" t="s">
        <v>71</v>
      </c>
      <c r="D209" s="297" t="s">
        <v>200</v>
      </c>
      <c r="E209" s="216">
        <v>150000</v>
      </c>
      <c r="F209" s="231"/>
      <c r="G209" s="231"/>
      <c r="H209" s="216">
        <f>I209+V209</f>
        <v>110000</v>
      </c>
      <c r="I209" s="216">
        <v>110000</v>
      </c>
      <c r="J209" s="312"/>
      <c r="K209" s="231"/>
      <c r="L209" s="231"/>
      <c r="M209" s="231"/>
      <c r="N209" s="231"/>
      <c r="O209" s="231"/>
      <c r="P209" s="231"/>
      <c r="Q209" s="231"/>
      <c r="R209" s="231"/>
      <c r="S209" s="231"/>
      <c r="T209" s="231"/>
      <c r="U209" s="231"/>
      <c r="V209" s="216">
        <f>J209+K209+L209+M209+N209+O209+P209+Q209+R209</f>
        <v>0</v>
      </c>
      <c r="W209" s="216">
        <v>110000</v>
      </c>
      <c r="X209" s="216">
        <f>E209-H209</f>
        <v>40000</v>
      </c>
      <c r="Y209" s="203">
        <f t="shared" si="85"/>
        <v>73.333333333333329</v>
      </c>
      <c r="Z209" s="44"/>
      <c r="AA209" s="44"/>
      <c r="AB209" s="44"/>
      <c r="AC209" s="44"/>
      <c r="AD209" s="44"/>
      <c r="AE209" s="44"/>
      <c r="AF209" s="44"/>
      <c r="AG209" s="17"/>
      <c r="AH209" s="17"/>
      <c r="AI209" s="17"/>
      <c r="AJ209" s="17"/>
      <c r="AK209" s="17"/>
      <c r="AL209" s="17"/>
    </row>
    <row r="210" spans="1:38" ht="60.75" customHeight="1" x14ac:dyDescent="0.25">
      <c r="A210" s="48">
        <v>102</v>
      </c>
      <c r="B210" s="85" t="s">
        <v>18</v>
      </c>
      <c r="C210" s="135" t="s">
        <v>71</v>
      </c>
      <c r="D210" s="297" t="s">
        <v>201</v>
      </c>
      <c r="E210" s="216">
        <v>199750</v>
      </c>
      <c r="F210" s="231"/>
      <c r="G210" s="231"/>
      <c r="H210" s="216">
        <f>I210+V210</f>
        <v>199750</v>
      </c>
      <c r="I210" s="216">
        <v>199750</v>
      </c>
      <c r="J210" s="312"/>
      <c r="K210" s="231"/>
      <c r="L210" s="231"/>
      <c r="M210" s="231"/>
      <c r="N210" s="231"/>
      <c r="O210" s="231"/>
      <c r="P210" s="231"/>
      <c r="Q210" s="231"/>
      <c r="R210" s="231"/>
      <c r="S210" s="231"/>
      <c r="T210" s="231"/>
      <c r="U210" s="231"/>
      <c r="V210" s="216">
        <f>J210+K210+L210+M210+N210+O210+P210+Q210+R210</f>
        <v>0</v>
      </c>
      <c r="W210" s="216">
        <v>199750</v>
      </c>
      <c r="X210" s="216">
        <f>E210-H210</f>
        <v>0</v>
      </c>
      <c r="Y210" s="203">
        <f t="shared" si="85"/>
        <v>100</v>
      </c>
      <c r="Z210" s="44"/>
      <c r="AA210" s="44"/>
      <c r="AB210" s="44"/>
      <c r="AC210" s="44"/>
      <c r="AD210" s="44"/>
      <c r="AE210" s="44"/>
      <c r="AF210" s="44"/>
      <c r="AG210" s="17"/>
      <c r="AH210" s="17"/>
      <c r="AI210" s="17"/>
      <c r="AJ210" s="17"/>
      <c r="AK210" s="17"/>
      <c r="AL210" s="17"/>
    </row>
    <row r="211" spans="1:38" ht="44.25" customHeight="1" x14ac:dyDescent="0.25">
      <c r="A211" s="48">
        <v>103</v>
      </c>
      <c r="B211" s="85" t="s">
        <v>18</v>
      </c>
      <c r="C211" s="135" t="s">
        <v>71</v>
      </c>
      <c r="D211" s="297" t="s">
        <v>202</v>
      </c>
      <c r="E211" s="216">
        <v>90000</v>
      </c>
      <c r="F211" s="231"/>
      <c r="G211" s="231"/>
      <c r="H211" s="216">
        <f>I211+V211</f>
        <v>0</v>
      </c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16">
        <f>J211+K211+L211+M211+N211+O211+P211+Q211+R211</f>
        <v>0</v>
      </c>
      <c r="W211" s="216">
        <v>0</v>
      </c>
      <c r="X211" s="216">
        <f>E211-H211</f>
        <v>90000</v>
      </c>
      <c r="Y211" s="203">
        <f t="shared" si="85"/>
        <v>0</v>
      </c>
      <c r="Z211" s="44"/>
      <c r="AA211" s="44"/>
      <c r="AB211" s="44"/>
      <c r="AC211" s="44"/>
      <c r="AD211" s="44"/>
      <c r="AE211" s="44"/>
      <c r="AF211" s="44"/>
      <c r="AG211" s="17"/>
      <c r="AH211" s="17"/>
      <c r="AI211" s="17"/>
      <c r="AJ211" s="17"/>
      <c r="AK211" s="17"/>
      <c r="AL211" s="17"/>
    </row>
    <row r="212" spans="1:38" ht="60.75" customHeight="1" x14ac:dyDescent="0.25">
      <c r="A212" s="48">
        <v>104</v>
      </c>
      <c r="B212" s="85" t="s">
        <v>18</v>
      </c>
      <c r="C212" s="135" t="s">
        <v>71</v>
      </c>
      <c r="D212" s="297" t="s">
        <v>203</v>
      </c>
      <c r="E212" s="216">
        <v>19000</v>
      </c>
      <c r="F212" s="231"/>
      <c r="G212" s="231"/>
      <c r="H212" s="216">
        <f>I212+V212</f>
        <v>0</v>
      </c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16">
        <f>J212+K212+L212+M212+N212+O212+P212+Q212+R212</f>
        <v>0</v>
      </c>
      <c r="W212" s="216">
        <v>0</v>
      </c>
      <c r="X212" s="216">
        <f>E212-H212</f>
        <v>19000</v>
      </c>
      <c r="Y212" s="203">
        <f t="shared" si="85"/>
        <v>0</v>
      </c>
      <c r="Z212" s="44"/>
      <c r="AA212" s="44"/>
      <c r="AB212" s="44"/>
      <c r="AC212" s="44"/>
      <c r="AD212" s="44"/>
      <c r="AE212" s="44"/>
      <c r="AF212" s="44"/>
      <c r="AG212" s="17"/>
      <c r="AH212" s="17"/>
      <c r="AI212" s="17"/>
      <c r="AJ212" s="17"/>
      <c r="AK212" s="17"/>
      <c r="AL212" s="17"/>
    </row>
    <row r="213" spans="1:38" ht="42" hidden="1" customHeight="1" x14ac:dyDescent="0.25">
      <c r="A213" s="90"/>
      <c r="B213" s="71"/>
      <c r="C213" s="72"/>
      <c r="D213" s="97"/>
      <c r="E213" s="218">
        <f>E214</f>
        <v>0</v>
      </c>
      <c r="F213" s="228">
        <f t="shared" ref="F213:X213" si="88">F214</f>
        <v>0</v>
      </c>
      <c r="G213" s="228">
        <f t="shared" si="88"/>
        <v>0</v>
      </c>
      <c r="H213" s="218">
        <f t="shared" si="88"/>
        <v>0</v>
      </c>
      <c r="I213" s="228">
        <f t="shared" si="88"/>
        <v>0</v>
      </c>
      <c r="J213" s="228">
        <f t="shared" si="88"/>
        <v>0</v>
      </c>
      <c r="K213" s="228">
        <f t="shared" si="88"/>
        <v>0</v>
      </c>
      <c r="L213" s="228">
        <f t="shared" si="88"/>
        <v>0</v>
      </c>
      <c r="M213" s="228">
        <f t="shared" si="88"/>
        <v>0</v>
      </c>
      <c r="N213" s="228">
        <f t="shared" si="88"/>
        <v>0</v>
      </c>
      <c r="O213" s="228">
        <f t="shared" si="88"/>
        <v>0</v>
      </c>
      <c r="P213" s="228">
        <f t="shared" si="88"/>
        <v>0</v>
      </c>
      <c r="Q213" s="228">
        <f t="shared" si="88"/>
        <v>0</v>
      </c>
      <c r="R213" s="228">
        <f t="shared" si="88"/>
        <v>0</v>
      </c>
      <c r="S213" s="228">
        <f t="shared" si="88"/>
        <v>0</v>
      </c>
      <c r="T213" s="228">
        <f t="shared" si="88"/>
        <v>0</v>
      </c>
      <c r="U213" s="228">
        <f t="shared" si="88"/>
        <v>0</v>
      </c>
      <c r="V213" s="218">
        <f t="shared" si="88"/>
        <v>0</v>
      </c>
      <c r="W213" s="218">
        <f t="shared" si="88"/>
        <v>0</v>
      </c>
      <c r="X213" s="228">
        <f t="shared" si="88"/>
        <v>0</v>
      </c>
      <c r="Y213" s="203" t="e">
        <f t="shared" si="85"/>
        <v>#DIV/0!</v>
      </c>
      <c r="Z213" s="44"/>
      <c r="AA213" s="44"/>
      <c r="AB213" s="44"/>
      <c r="AC213" s="44"/>
      <c r="AD213" s="44"/>
      <c r="AE213" s="44"/>
      <c r="AF213" s="44"/>
      <c r="AG213" s="17"/>
      <c r="AH213" s="17"/>
      <c r="AI213" s="17"/>
      <c r="AJ213" s="17"/>
      <c r="AK213" s="17"/>
      <c r="AL213" s="17"/>
    </row>
    <row r="214" spans="1:38" ht="36.75" hidden="1" customHeight="1" x14ac:dyDescent="0.2">
      <c r="A214" s="20"/>
      <c r="B214" s="22"/>
      <c r="C214" s="21"/>
      <c r="D214" s="116"/>
      <c r="E214" s="219"/>
      <c r="F214" s="220"/>
      <c r="G214" s="220"/>
      <c r="H214" s="200">
        <f>I214+V214</f>
        <v>0</v>
      </c>
      <c r="I214" s="210"/>
      <c r="J214" s="320"/>
      <c r="K214" s="327"/>
      <c r="L214" s="327"/>
      <c r="M214" s="327"/>
      <c r="N214" s="220"/>
      <c r="O214" s="321"/>
      <c r="P214" s="220"/>
      <c r="Q214" s="220"/>
      <c r="R214" s="220"/>
      <c r="S214" s="220"/>
      <c r="T214" s="220"/>
      <c r="U214" s="220"/>
      <c r="V214" s="212">
        <f>J214+K214+L214+M214+N214+O214+P214+Q214+R214+S214</f>
        <v>0</v>
      </c>
      <c r="W214" s="212"/>
      <c r="X214" s="221">
        <f>E214-H214</f>
        <v>0</v>
      </c>
      <c r="Y214" s="203" t="e">
        <f t="shared" si="85"/>
        <v>#DIV/0!</v>
      </c>
      <c r="Z214" s="44"/>
      <c r="AA214" s="44"/>
      <c r="AB214" s="44"/>
      <c r="AC214" s="44"/>
      <c r="AD214" s="44"/>
      <c r="AE214" s="44"/>
      <c r="AF214" s="44"/>
      <c r="AG214" s="17"/>
      <c r="AH214" s="17"/>
      <c r="AI214" s="17"/>
      <c r="AJ214" s="17"/>
      <c r="AK214" s="17"/>
      <c r="AL214" s="17"/>
    </row>
    <row r="215" spans="1:38" ht="48.75" hidden="1" customHeight="1" x14ac:dyDescent="0.25">
      <c r="A215" s="98"/>
      <c r="B215" s="111"/>
      <c r="C215" s="109"/>
      <c r="D215" s="97"/>
      <c r="E215" s="218">
        <f>E216</f>
        <v>0</v>
      </c>
      <c r="F215" s="218">
        <f t="shared" ref="F215:X215" si="89">F216</f>
        <v>0</v>
      </c>
      <c r="G215" s="218">
        <f t="shared" si="89"/>
        <v>0</v>
      </c>
      <c r="H215" s="218">
        <f t="shared" si="89"/>
        <v>0</v>
      </c>
      <c r="I215" s="218">
        <f t="shared" si="89"/>
        <v>0</v>
      </c>
      <c r="J215" s="218">
        <f t="shared" si="89"/>
        <v>0</v>
      </c>
      <c r="K215" s="218">
        <f t="shared" si="89"/>
        <v>0</v>
      </c>
      <c r="L215" s="218">
        <f t="shared" si="89"/>
        <v>0</v>
      </c>
      <c r="M215" s="218">
        <f t="shared" si="89"/>
        <v>0</v>
      </c>
      <c r="N215" s="218">
        <f t="shared" si="89"/>
        <v>0</v>
      </c>
      <c r="O215" s="218">
        <f t="shared" si="89"/>
        <v>0</v>
      </c>
      <c r="P215" s="218">
        <f t="shared" si="89"/>
        <v>0</v>
      </c>
      <c r="Q215" s="218">
        <f t="shared" si="89"/>
        <v>0</v>
      </c>
      <c r="R215" s="218">
        <f t="shared" si="89"/>
        <v>0</v>
      </c>
      <c r="S215" s="218">
        <f t="shared" si="89"/>
        <v>0</v>
      </c>
      <c r="T215" s="218">
        <f t="shared" si="89"/>
        <v>0</v>
      </c>
      <c r="U215" s="218">
        <f t="shared" si="89"/>
        <v>0</v>
      </c>
      <c r="V215" s="218">
        <f t="shared" si="89"/>
        <v>0</v>
      </c>
      <c r="W215" s="218">
        <f t="shared" si="89"/>
        <v>0</v>
      </c>
      <c r="X215" s="218">
        <f t="shared" si="89"/>
        <v>0</v>
      </c>
      <c r="Y215" s="203" t="e">
        <f t="shared" si="85"/>
        <v>#DIV/0!</v>
      </c>
      <c r="Z215" s="44"/>
      <c r="AA215" s="44"/>
      <c r="AB215" s="44"/>
      <c r="AC215" s="44"/>
      <c r="AD215" s="44"/>
      <c r="AE215" s="44"/>
      <c r="AF215" s="44"/>
      <c r="AG215" s="17"/>
      <c r="AH215" s="17"/>
      <c r="AI215" s="17"/>
      <c r="AJ215" s="17"/>
      <c r="AK215" s="17"/>
      <c r="AL215" s="17"/>
    </row>
    <row r="216" spans="1:38" ht="58.5" hidden="1" customHeight="1" x14ac:dyDescent="0.2">
      <c r="A216" s="20"/>
      <c r="B216" s="22"/>
      <c r="C216" s="21"/>
      <c r="D216" s="114"/>
      <c r="E216" s="219"/>
      <c r="F216" s="220"/>
      <c r="G216" s="220"/>
      <c r="H216" s="200">
        <f>I216+V216</f>
        <v>0</v>
      </c>
      <c r="I216" s="210"/>
      <c r="J216" s="320"/>
      <c r="K216" s="327"/>
      <c r="L216" s="327"/>
      <c r="M216" s="327"/>
      <c r="N216" s="220"/>
      <c r="O216" s="321"/>
      <c r="P216" s="220"/>
      <c r="Q216" s="220"/>
      <c r="R216" s="220"/>
      <c r="S216" s="220"/>
      <c r="T216" s="220"/>
      <c r="U216" s="220"/>
      <c r="V216" s="212">
        <f>J216+K216+L216+M216+N216+O216+P216+Q216+R216+S216</f>
        <v>0</v>
      </c>
      <c r="W216" s="212"/>
      <c r="X216" s="221">
        <f>E216-H216</f>
        <v>0</v>
      </c>
      <c r="Y216" s="203" t="e">
        <f t="shared" si="85"/>
        <v>#DIV/0!</v>
      </c>
      <c r="Z216" s="44"/>
      <c r="AA216" s="44"/>
      <c r="AB216" s="44"/>
      <c r="AC216" s="44"/>
      <c r="AD216" s="44"/>
      <c r="AE216" s="44"/>
      <c r="AF216" s="44"/>
      <c r="AG216" s="17"/>
      <c r="AH216" s="17"/>
      <c r="AI216" s="17"/>
      <c r="AJ216" s="17"/>
      <c r="AK216" s="17"/>
      <c r="AL216" s="17"/>
    </row>
    <row r="217" spans="1:38" ht="58.5" customHeight="1" x14ac:dyDescent="0.25">
      <c r="A217" s="90">
        <v>105</v>
      </c>
      <c r="B217" s="111">
        <v>1217321</v>
      </c>
      <c r="C217" s="140" t="s">
        <v>44</v>
      </c>
      <c r="D217" s="121"/>
      <c r="E217" s="218">
        <f>E218</f>
        <v>5439300</v>
      </c>
      <c r="F217" s="218">
        <f t="shared" ref="F217:X217" si="90">F218</f>
        <v>0</v>
      </c>
      <c r="G217" s="218">
        <f t="shared" si="90"/>
        <v>0</v>
      </c>
      <c r="H217" s="218">
        <f t="shared" si="90"/>
        <v>0</v>
      </c>
      <c r="I217" s="218">
        <f t="shared" si="90"/>
        <v>0</v>
      </c>
      <c r="J217" s="218">
        <f t="shared" si="90"/>
        <v>0</v>
      </c>
      <c r="K217" s="218">
        <f t="shared" si="90"/>
        <v>0</v>
      </c>
      <c r="L217" s="218">
        <f t="shared" si="90"/>
        <v>0</v>
      </c>
      <c r="M217" s="218">
        <f t="shared" si="90"/>
        <v>0</v>
      </c>
      <c r="N217" s="218">
        <f t="shared" si="90"/>
        <v>0</v>
      </c>
      <c r="O217" s="218">
        <f t="shared" si="90"/>
        <v>0</v>
      </c>
      <c r="P217" s="218">
        <f t="shared" si="90"/>
        <v>0</v>
      </c>
      <c r="Q217" s="218">
        <f t="shared" si="90"/>
        <v>0</v>
      </c>
      <c r="R217" s="218">
        <f t="shared" si="90"/>
        <v>0</v>
      </c>
      <c r="S217" s="218">
        <f t="shared" si="90"/>
        <v>0</v>
      </c>
      <c r="T217" s="218">
        <f t="shared" si="90"/>
        <v>0</v>
      </c>
      <c r="U217" s="218">
        <f t="shared" si="90"/>
        <v>0</v>
      </c>
      <c r="V217" s="218">
        <f t="shared" si="90"/>
        <v>0</v>
      </c>
      <c r="W217" s="218">
        <f t="shared" si="90"/>
        <v>0</v>
      </c>
      <c r="X217" s="218">
        <f t="shared" si="90"/>
        <v>5439300</v>
      </c>
      <c r="Y217" s="203">
        <f t="shared" si="85"/>
        <v>0</v>
      </c>
      <c r="Z217" s="44"/>
      <c r="AA217" s="44"/>
      <c r="AB217" s="44"/>
      <c r="AC217" s="44"/>
      <c r="AD217" s="44"/>
      <c r="AE217" s="44"/>
      <c r="AF217" s="44"/>
      <c r="AG217" s="17"/>
      <c r="AH217" s="17"/>
      <c r="AI217" s="17"/>
      <c r="AJ217" s="17"/>
      <c r="AK217" s="17"/>
      <c r="AL217" s="17"/>
    </row>
    <row r="218" spans="1:38" ht="87.75" customHeight="1" x14ac:dyDescent="0.4">
      <c r="A218" s="160">
        <v>106</v>
      </c>
      <c r="B218" s="178">
        <v>3142</v>
      </c>
      <c r="C218" s="129" t="s">
        <v>63</v>
      </c>
      <c r="D218" s="280" t="s">
        <v>144</v>
      </c>
      <c r="E218" s="225">
        <v>5439300</v>
      </c>
      <c r="F218" s="226"/>
      <c r="G218" s="226"/>
      <c r="H218" s="226">
        <f>I218+V218</f>
        <v>0</v>
      </c>
      <c r="I218" s="226"/>
      <c r="J218" s="226"/>
      <c r="K218" s="226"/>
      <c r="L218" s="226"/>
      <c r="M218" s="226"/>
      <c r="N218" s="226"/>
      <c r="O218" s="226"/>
      <c r="P218" s="226"/>
      <c r="Q218" s="226"/>
      <c r="R218" s="226"/>
      <c r="S218" s="226"/>
      <c r="T218" s="226"/>
      <c r="U218" s="226"/>
      <c r="V218" s="226">
        <f>J218+K218+L218</f>
        <v>0</v>
      </c>
      <c r="W218" s="225">
        <v>0</v>
      </c>
      <c r="X218" s="225">
        <f>E218-H218</f>
        <v>5439300</v>
      </c>
      <c r="Y218" s="203">
        <f t="shared" si="85"/>
        <v>0</v>
      </c>
      <c r="Z218" s="44"/>
      <c r="AA218" s="44"/>
      <c r="AB218" s="44"/>
      <c r="AC218" s="44"/>
      <c r="AD218" s="44"/>
      <c r="AE218" s="44"/>
      <c r="AF218" s="44"/>
      <c r="AG218" s="17"/>
      <c r="AH218" s="17"/>
      <c r="AI218" s="17"/>
      <c r="AJ218" s="17"/>
      <c r="AK218" s="17"/>
      <c r="AL218" s="17"/>
    </row>
    <row r="219" spans="1:38" ht="132.75" customHeight="1" x14ac:dyDescent="0.25">
      <c r="A219" s="90">
        <v>107</v>
      </c>
      <c r="B219" s="99">
        <v>1217322</v>
      </c>
      <c r="C219" s="140" t="s">
        <v>45</v>
      </c>
      <c r="D219" s="308"/>
      <c r="E219" s="218">
        <f>E220</f>
        <v>350000</v>
      </c>
      <c r="F219" s="218">
        <f t="shared" ref="F219:X219" si="91">F220</f>
        <v>0</v>
      </c>
      <c r="G219" s="218">
        <f t="shared" si="91"/>
        <v>0</v>
      </c>
      <c r="H219" s="218">
        <f t="shared" si="91"/>
        <v>0</v>
      </c>
      <c r="I219" s="218">
        <f t="shared" si="91"/>
        <v>0</v>
      </c>
      <c r="J219" s="218">
        <f t="shared" si="91"/>
        <v>0</v>
      </c>
      <c r="K219" s="218">
        <f t="shared" si="91"/>
        <v>0</v>
      </c>
      <c r="L219" s="218">
        <f t="shared" si="91"/>
        <v>0</v>
      </c>
      <c r="M219" s="218">
        <f t="shared" si="91"/>
        <v>0</v>
      </c>
      <c r="N219" s="218">
        <f t="shared" si="91"/>
        <v>0</v>
      </c>
      <c r="O219" s="218">
        <f t="shared" si="91"/>
        <v>0</v>
      </c>
      <c r="P219" s="218">
        <f t="shared" si="91"/>
        <v>0</v>
      </c>
      <c r="Q219" s="218">
        <f t="shared" si="91"/>
        <v>0</v>
      </c>
      <c r="R219" s="218">
        <f t="shared" si="91"/>
        <v>0</v>
      </c>
      <c r="S219" s="218">
        <f t="shared" si="91"/>
        <v>0</v>
      </c>
      <c r="T219" s="218">
        <f t="shared" si="91"/>
        <v>0</v>
      </c>
      <c r="U219" s="218">
        <f t="shared" si="91"/>
        <v>0</v>
      </c>
      <c r="V219" s="218">
        <f t="shared" si="91"/>
        <v>0</v>
      </c>
      <c r="W219" s="218">
        <f t="shared" si="91"/>
        <v>0</v>
      </c>
      <c r="X219" s="218">
        <f t="shared" si="91"/>
        <v>350000</v>
      </c>
      <c r="Y219" s="203">
        <f t="shared" si="85"/>
        <v>0</v>
      </c>
      <c r="Z219" s="44"/>
      <c r="AA219" s="44"/>
      <c r="AB219" s="44"/>
      <c r="AC219" s="44"/>
      <c r="AD219" s="44"/>
      <c r="AE219" s="44"/>
      <c r="AF219" s="44"/>
      <c r="AG219" s="17"/>
      <c r="AH219" s="17"/>
      <c r="AI219" s="17"/>
      <c r="AJ219" s="17"/>
      <c r="AK219" s="17"/>
      <c r="AL219" s="17"/>
    </row>
    <row r="220" spans="1:38" ht="139.5" customHeight="1" x14ac:dyDescent="0.2">
      <c r="A220" s="20">
        <v>108</v>
      </c>
      <c r="B220" s="22">
        <v>3210</v>
      </c>
      <c r="C220" s="135" t="s">
        <v>66</v>
      </c>
      <c r="D220" s="142" t="s">
        <v>204</v>
      </c>
      <c r="E220" s="219">
        <v>350000</v>
      </c>
      <c r="F220" s="220"/>
      <c r="G220" s="220"/>
      <c r="H220" s="200">
        <f t="shared" ref="H220:H227" si="92">I220+V220</f>
        <v>0</v>
      </c>
      <c r="I220" s="210"/>
      <c r="J220" s="320"/>
      <c r="K220" s="327"/>
      <c r="L220" s="327"/>
      <c r="M220" s="327"/>
      <c r="N220" s="220"/>
      <c r="O220" s="321"/>
      <c r="P220" s="220"/>
      <c r="Q220" s="220"/>
      <c r="R220" s="220"/>
      <c r="S220" s="220"/>
      <c r="T220" s="220"/>
      <c r="U220" s="220"/>
      <c r="V220" s="212">
        <f t="shared" ref="V220:V228" si="93">J220+K220+L220+M220+N220+O220+P220+Q220</f>
        <v>0</v>
      </c>
      <c r="W220" s="212">
        <v>0</v>
      </c>
      <c r="X220" s="202">
        <f t="shared" ref="X220:X228" si="94">E220-H220</f>
        <v>350000</v>
      </c>
      <c r="Y220" s="203">
        <f t="shared" si="85"/>
        <v>0</v>
      </c>
      <c r="Z220" s="44"/>
      <c r="AA220" s="44"/>
      <c r="AB220" s="44"/>
      <c r="AC220" s="44"/>
      <c r="AD220" s="44"/>
      <c r="AE220" s="44"/>
      <c r="AF220" s="44"/>
      <c r="AG220" s="17"/>
      <c r="AH220" s="17"/>
      <c r="AI220" s="17"/>
      <c r="AJ220" s="17"/>
      <c r="AK220" s="17"/>
      <c r="AL220" s="17"/>
    </row>
    <row r="221" spans="1:38" ht="147" hidden="1" customHeight="1" x14ac:dyDescent="0.2">
      <c r="A221" s="20"/>
      <c r="B221" s="22">
        <v>3142</v>
      </c>
      <c r="C221" s="192" t="s">
        <v>63</v>
      </c>
      <c r="D221" s="179"/>
      <c r="E221" s="219"/>
      <c r="F221" s="220"/>
      <c r="G221" s="220"/>
      <c r="H221" s="200">
        <f t="shared" si="92"/>
        <v>0</v>
      </c>
      <c r="I221" s="210"/>
      <c r="J221" s="320"/>
      <c r="K221" s="327"/>
      <c r="L221" s="327"/>
      <c r="M221" s="327"/>
      <c r="N221" s="220"/>
      <c r="O221" s="321"/>
      <c r="P221" s="220"/>
      <c r="Q221" s="220"/>
      <c r="R221" s="220"/>
      <c r="S221" s="220"/>
      <c r="T221" s="220"/>
      <c r="U221" s="220"/>
      <c r="V221" s="212">
        <f t="shared" si="93"/>
        <v>0</v>
      </c>
      <c r="W221" s="212">
        <v>0</v>
      </c>
      <c r="X221" s="202">
        <f t="shared" si="94"/>
        <v>0</v>
      </c>
      <c r="Y221" s="203" t="e">
        <f t="shared" si="85"/>
        <v>#DIV/0!</v>
      </c>
      <c r="Z221" s="44"/>
      <c r="AA221" s="44"/>
      <c r="AB221" s="44"/>
      <c r="AC221" s="44"/>
      <c r="AD221" s="44"/>
      <c r="AE221" s="44"/>
      <c r="AF221" s="44"/>
      <c r="AG221" s="17"/>
      <c r="AH221" s="17"/>
      <c r="AI221" s="17"/>
      <c r="AJ221" s="17"/>
      <c r="AK221" s="17"/>
      <c r="AL221" s="17"/>
    </row>
    <row r="222" spans="1:38" ht="160.5" hidden="1" customHeight="1" x14ac:dyDescent="0.2">
      <c r="A222" s="20"/>
      <c r="B222" s="22">
        <v>3142</v>
      </c>
      <c r="C222" s="192" t="s">
        <v>63</v>
      </c>
      <c r="D222" s="179"/>
      <c r="E222" s="219"/>
      <c r="F222" s="220"/>
      <c r="G222" s="220"/>
      <c r="H222" s="200">
        <f t="shared" si="92"/>
        <v>0</v>
      </c>
      <c r="I222" s="210"/>
      <c r="J222" s="320"/>
      <c r="K222" s="327"/>
      <c r="L222" s="327"/>
      <c r="M222" s="327"/>
      <c r="N222" s="220"/>
      <c r="O222" s="321"/>
      <c r="P222" s="220"/>
      <c r="Q222" s="220"/>
      <c r="R222" s="220"/>
      <c r="S222" s="220"/>
      <c r="T222" s="220"/>
      <c r="U222" s="220"/>
      <c r="V222" s="212">
        <f t="shared" si="93"/>
        <v>0</v>
      </c>
      <c r="W222" s="212">
        <v>0</v>
      </c>
      <c r="X222" s="202">
        <f t="shared" si="94"/>
        <v>0</v>
      </c>
      <c r="Y222" s="203" t="e">
        <f t="shared" si="85"/>
        <v>#DIV/0!</v>
      </c>
      <c r="Z222" s="44"/>
      <c r="AA222" s="44"/>
      <c r="AB222" s="44"/>
      <c r="AC222" s="44"/>
      <c r="AD222" s="44"/>
      <c r="AE222" s="44"/>
      <c r="AF222" s="44"/>
      <c r="AG222" s="17"/>
      <c r="AH222" s="17"/>
      <c r="AI222" s="17"/>
      <c r="AJ222" s="17"/>
      <c r="AK222" s="17"/>
      <c r="AL222" s="17"/>
    </row>
    <row r="223" spans="1:38" ht="96" hidden="1" customHeight="1" x14ac:dyDescent="0.2">
      <c r="A223" s="20"/>
      <c r="B223" s="22">
        <v>3142</v>
      </c>
      <c r="C223" s="192" t="s">
        <v>63</v>
      </c>
      <c r="D223" s="136"/>
      <c r="E223" s="219"/>
      <c r="F223" s="202"/>
      <c r="G223" s="202"/>
      <c r="H223" s="200">
        <f t="shared" si="92"/>
        <v>0</v>
      </c>
      <c r="I223" s="200"/>
      <c r="J223" s="224"/>
      <c r="K223" s="232"/>
      <c r="L223" s="232"/>
      <c r="M223" s="232"/>
      <c r="N223" s="202"/>
      <c r="O223" s="202"/>
      <c r="P223" s="202"/>
      <c r="Q223" s="202"/>
      <c r="R223" s="202"/>
      <c r="S223" s="202"/>
      <c r="T223" s="202"/>
      <c r="U223" s="202"/>
      <c r="V223" s="212">
        <f t="shared" si="93"/>
        <v>0</v>
      </c>
      <c r="W223" s="212">
        <v>0</v>
      </c>
      <c r="X223" s="202">
        <f t="shared" si="94"/>
        <v>0</v>
      </c>
      <c r="Y223" s="203" t="e">
        <f t="shared" si="85"/>
        <v>#DIV/0!</v>
      </c>
      <c r="Z223" s="44"/>
      <c r="AA223" s="44"/>
      <c r="AB223" s="44"/>
      <c r="AC223" s="44"/>
      <c r="AD223" s="44"/>
      <c r="AE223" s="44"/>
      <c r="AF223" s="44"/>
      <c r="AG223" s="17"/>
      <c r="AH223" s="17"/>
      <c r="AI223" s="17"/>
      <c r="AJ223" s="17"/>
      <c r="AK223" s="17"/>
      <c r="AL223" s="17"/>
    </row>
    <row r="224" spans="1:38" ht="0.75" hidden="1" customHeight="1" x14ac:dyDescent="0.2">
      <c r="A224" s="20"/>
      <c r="B224" s="22">
        <v>3142</v>
      </c>
      <c r="C224" s="192" t="s">
        <v>63</v>
      </c>
      <c r="D224" s="114"/>
      <c r="E224" s="219"/>
      <c r="F224" s="202"/>
      <c r="G224" s="202"/>
      <c r="H224" s="200">
        <f t="shared" si="92"/>
        <v>0</v>
      </c>
      <c r="I224" s="200"/>
      <c r="J224" s="224"/>
      <c r="K224" s="232"/>
      <c r="L224" s="232"/>
      <c r="M224" s="232"/>
      <c r="N224" s="202"/>
      <c r="O224" s="202"/>
      <c r="P224" s="202"/>
      <c r="Q224" s="202"/>
      <c r="R224" s="202"/>
      <c r="S224" s="202"/>
      <c r="T224" s="202"/>
      <c r="U224" s="202"/>
      <c r="V224" s="212">
        <f t="shared" si="93"/>
        <v>0</v>
      </c>
      <c r="W224" s="212"/>
      <c r="X224" s="202">
        <f t="shared" si="94"/>
        <v>0</v>
      </c>
      <c r="Y224" s="203" t="e">
        <f t="shared" si="85"/>
        <v>#DIV/0!</v>
      </c>
      <c r="Z224" s="44"/>
      <c r="AA224" s="44"/>
      <c r="AB224" s="44"/>
      <c r="AC224" s="44"/>
      <c r="AD224" s="44"/>
      <c r="AE224" s="44"/>
      <c r="AF224" s="44"/>
      <c r="AG224" s="17"/>
      <c r="AH224" s="17"/>
      <c r="AI224" s="17"/>
      <c r="AJ224" s="17"/>
      <c r="AK224" s="17"/>
      <c r="AL224" s="17"/>
    </row>
    <row r="225" spans="1:38" ht="58.5" hidden="1" customHeight="1" x14ac:dyDescent="0.2">
      <c r="A225" s="20"/>
      <c r="B225" s="22">
        <v>3142</v>
      </c>
      <c r="C225" s="192" t="s">
        <v>63</v>
      </c>
      <c r="D225" s="114"/>
      <c r="E225" s="219"/>
      <c r="F225" s="202"/>
      <c r="G225" s="202"/>
      <c r="H225" s="200">
        <f t="shared" si="92"/>
        <v>0</v>
      </c>
      <c r="I225" s="200"/>
      <c r="J225" s="224"/>
      <c r="K225" s="232"/>
      <c r="L225" s="232"/>
      <c r="M225" s="232"/>
      <c r="N225" s="202"/>
      <c r="O225" s="202"/>
      <c r="P225" s="202"/>
      <c r="Q225" s="202"/>
      <c r="R225" s="202"/>
      <c r="S225" s="202"/>
      <c r="T225" s="202"/>
      <c r="U225" s="202"/>
      <c r="V225" s="212">
        <f t="shared" si="93"/>
        <v>0</v>
      </c>
      <c r="W225" s="212"/>
      <c r="X225" s="202">
        <f t="shared" si="94"/>
        <v>0</v>
      </c>
      <c r="Y225" s="203" t="e">
        <f t="shared" si="85"/>
        <v>#DIV/0!</v>
      </c>
      <c r="Z225" s="44"/>
      <c r="AA225" s="44"/>
      <c r="AB225" s="44"/>
      <c r="AC225" s="44"/>
      <c r="AD225" s="44"/>
      <c r="AE225" s="44"/>
      <c r="AF225" s="44"/>
      <c r="AG225" s="17"/>
      <c r="AH225" s="17"/>
      <c r="AI225" s="17"/>
      <c r="AJ225" s="17"/>
      <c r="AK225" s="17"/>
      <c r="AL225" s="17"/>
    </row>
    <row r="226" spans="1:38" ht="58.5" hidden="1" customHeight="1" x14ac:dyDescent="0.2">
      <c r="A226" s="20"/>
      <c r="B226" s="22">
        <v>3142</v>
      </c>
      <c r="C226" s="192" t="s">
        <v>63</v>
      </c>
      <c r="D226" s="114"/>
      <c r="E226" s="219"/>
      <c r="F226" s="202"/>
      <c r="G226" s="202"/>
      <c r="H226" s="200">
        <f t="shared" si="92"/>
        <v>0</v>
      </c>
      <c r="I226" s="200"/>
      <c r="J226" s="224"/>
      <c r="K226" s="232"/>
      <c r="L226" s="232"/>
      <c r="M226" s="232"/>
      <c r="N226" s="202"/>
      <c r="O226" s="202"/>
      <c r="P226" s="202"/>
      <c r="Q226" s="202"/>
      <c r="R226" s="202"/>
      <c r="S226" s="202"/>
      <c r="T226" s="202"/>
      <c r="U226" s="202"/>
      <c r="V226" s="212">
        <f t="shared" si="93"/>
        <v>0</v>
      </c>
      <c r="W226" s="212"/>
      <c r="X226" s="202">
        <f t="shared" si="94"/>
        <v>0</v>
      </c>
      <c r="Y226" s="203" t="e">
        <f t="shared" si="85"/>
        <v>#DIV/0!</v>
      </c>
      <c r="Z226" s="44"/>
      <c r="AA226" s="44"/>
      <c r="AB226" s="44"/>
      <c r="AC226" s="44"/>
      <c r="AD226" s="44"/>
      <c r="AE226" s="44"/>
      <c r="AF226" s="44"/>
      <c r="AG226" s="17"/>
      <c r="AH226" s="17"/>
      <c r="AI226" s="17"/>
      <c r="AJ226" s="17"/>
      <c r="AK226" s="17"/>
      <c r="AL226" s="17"/>
    </row>
    <row r="227" spans="1:38" ht="56.25" hidden="1" customHeight="1" x14ac:dyDescent="0.2">
      <c r="A227" s="20"/>
      <c r="B227" s="22">
        <v>3142</v>
      </c>
      <c r="C227" s="192" t="s">
        <v>63</v>
      </c>
      <c r="D227" s="114"/>
      <c r="E227" s="219"/>
      <c r="F227" s="202"/>
      <c r="G227" s="202"/>
      <c r="H227" s="200">
        <f t="shared" si="92"/>
        <v>0</v>
      </c>
      <c r="I227" s="200"/>
      <c r="J227" s="224"/>
      <c r="K227" s="232"/>
      <c r="L227" s="232"/>
      <c r="M227" s="232"/>
      <c r="N227" s="202"/>
      <c r="O227" s="202"/>
      <c r="P227" s="202"/>
      <c r="Q227" s="202"/>
      <c r="R227" s="202"/>
      <c r="S227" s="202"/>
      <c r="T227" s="202"/>
      <c r="U227" s="202"/>
      <c r="V227" s="212">
        <f t="shared" si="93"/>
        <v>0</v>
      </c>
      <c r="W227" s="212"/>
      <c r="X227" s="202">
        <f t="shared" si="94"/>
        <v>0</v>
      </c>
      <c r="Y227" s="203" t="e">
        <f t="shared" si="85"/>
        <v>#DIV/0!</v>
      </c>
      <c r="Z227" s="44"/>
      <c r="AA227" s="44"/>
      <c r="AB227" s="44"/>
      <c r="AC227" s="44"/>
      <c r="AD227" s="44"/>
      <c r="AE227" s="44"/>
      <c r="AF227" s="44"/>
      <c r="AG227" s="17"/>
      <c r="AH227" s="17"/>
      <c r="AI227" s="17"/>
      <c r="AJ227" s="17"/>
      <c r="AK227" s="17"/>
      <c r="AL227" s="17"/>
    </row>
    <row r="228" spans="1:38" ht="90.75" hidden="1" customHeight="1" x14ac:dyDescent="0.2">
      <c r="A228" s="20"/>
      <c r="B228" s="22">
        <v>3142</v>
      </c>
      <c r="C228" s="192"/>
      <c r="D228" s="179"/>
      <c r="E228" s="219"/>
      <c r="F228" s="202"/>
      <c r="G228" s="202"/>
      <c r="H228" s="200"/>
      <c r="I228" s="200"/>
      <c r="J228" s="224"/>
      <c r="K228" s="232"/>
      <c r="L228" s="232"/>
      <c r="M228" s="232"/>
      <c r="N228" s="202"/>
      <c r="O228" s="202"/>
      <c r="P228" s="202"/>
      <c r="Q228" s="202"/>
      <c r="R228" s="202"/>
      <c r="S228" s="202"/>
      <c r="T228" s="202"/>
      <c r="U228" s="202"/>
      <c r="V228" s="212">
        <f t="shared" si="93"/>
        <v>0</v>
      </c>
      <c r="W228" s="245"/>
      <c r="X228" s="202">
        <f t="shared" si="94"/>
        <v>0</v>
      </c>
      <c r="Y228" s="203" t="e">
        <f t="shared" si="85"/>
        <v>#DIV/0!</v>
      </c>
      <c r="Z228" s="44"/>
      <c r="AA228" s="44"/>
      <c r="AB228" s="44"/>
      <c r="AC228" s="44"/>
      <c r="AD228" s="44"/>
      <c r="AE228" s="44"/>
      <c r="AF228" s="44"/>
      <c r="AG228" s="17"/>
      <c r="AH228" s="17"/>
      <c r="AI228" s="17"/>
      <c r="AJ228" s="17"/>
      <c r="AK228" s="17"/>
      <c r="AL228" s="17"/>
    </row>
    <row r="229" spans="1:38" ht="55.5" customHeight="1" x14ac:dyDescent="0.25">
      <c r="A229" s="90">
        <v>109</v>
      </c>
      <c r="B229" s="111">
        <v>1217325</v>
      </c>
      <c r="C229" s="130" t="s">
        <v>88</v>
      </c>
      <c r="D229" s="121"/>
      <c r="E229" s="218">
        <f>E230</f>
        <v>4000000</v>
      </c>
      <c r="F229" s="218">
        <f t="shared" ref="F229:Y229" si="95">F230</f>
        <v>0</v>
      </c>
      <c r="G229" s="218">
        <f t="shared" si="95"/>
        <v>0</v>
      </c>
      <c r="H229" s="218">
        <f t="shared" si="95"/>
        <v>28240</v>
      </c>
      <c r="I229" s="218">
        <f t="shared" si="95"/>
        <v>28240</v>
      </c>
      <c r="J229" s="218">
        <f t="shared" si="95"/>
        <v>0</v>
      </c>
      <c r="K229" s="218">
        <f t="shared" si="95"/>
        <v>0</v>
      </c>
      <c r="L229" s="218">
        <f t="shared" si="95"/>
        <v>0</v>
      </c>
      <c r="M229" s="218">
        <f t="shared" si="95"/>
        <v>0</v>
      </c>
      <c r="N229" s="218">
        <f t="shared" si="95"/>
        <v>0</v>
      </c>
      <c r="O229" s="218">
        <f t="shared" si="95"/>
        <v>0</v>
      </c>
      <c r="P229" s="218">
        <f t="shared" si="95"/>
        <v>0</v>
      </c>
      <c r="Q229" s="218">
        <f t="shared" si="95"/>
        <v>0</v>
      </c>
      <c r="R229" s="218">
        <f t="shared" si="95"/>
        <v>0</v>
      </c>
      <c r="S229" s="218">
        <f t="shared" si="95"/>
        <v>0</v>
      </c>
      <c r="T229" s="218">
        <f t="shared" si="95"/>
        <v>0</v>
      </c>
      <c r="U229" s="218">
        <f t="shared" si="95"/>
        <v>0</v>
      </c>
      <c r="V229" s="218">
        <f t="shared" si="95"/>
        <v>0</v>
      </c>
      <c r="W229" s="218">
        <f t="shared" si="95"/>
        <v>28240</v>
      </c>
      <c r="X229" s="218">
        <f t="shared" si="95"/>
        <v>3971760</v>
      </c>
      <c r="Y229" s="226">
        <f t="shared" si="95"/>
        <v>0.70599999999999996</v>
      </c>
      <c r="Z229" s="44"/>
      <c r="AA229" s="44"/>
      <c r="AB229" s="44"/>
      <c r="AC229" s="44"/>
      <c r="AD229" s="44"/>
      <c r="AE229" s="44"/>
      <c r="AF229" s="44"/>
      <c r="AG229" s="17"/>
      <c r="AH229" s="17"/>
      <c r="AI229" s="17"/>
      <c r="AJ229" s="17"/>
      <c r="AK229" s="17"/>
      <c r="AL229" s="17"/>
    </row>
    <row r="230" spans="1:38" ht="57" customHeight="1" x14ac:dyDescent="0.4">
      <c r="A230" s="20">
        <v>110</v>
      </c>
      <c r="B230" s="22">
        <v>3142</v>
      </c>
      <c r="C230" s="192" t="s">
        <v>63</v>
      </c>
      <c r="D230" s="280" t="s">
        <v>145</v>
      </c>
      <c r="E230" s="225">
        <v>4000000</v>
      </c>
      <c r="F230" s="220"/>
      <c r="G230" s="220"/>
      <c r="H230" s="200">
        <f>I230+V230</f>
        <v>28240</v>
      </c>
      <c r="I230" s="210">
        <v>28240</v>
      </c>
      <c r="J230" s="330"/>
      <c r="K230" s="327"/>
      <c r="L230" s="327"/>
      <c r="M230" s="327"/>
      <c r="N230" s="220"/>
      <c r="O230" s="321"/>
      <c r="P230" s="220"/>
      <c r="Q230" s="220"/>
      <c r="R230" s="220"/>
      <c r="S230" s="220"/>
      <c r="T230" s="220"/>
      <c r="U230" s="220"/>
      <c r="V230" s="212">
        <f>J230+K230+L230+M230+N230+O230+P230+Q230+R230</f>
        <v>0</v>
      </c>
      <c r="W230" s="212">
        <v>28240</v>
      </c>
      <c r="X230" s="221">
        <f>E230-H230</f>
        <v>3971760</v>
      </c>
      <c r="Y230" s="203">
        <f t="shared" si="85"/>
        <v>0.70599999999999996</v>
      </c>
      <c r="Z230" s="44"/>
      <c r="AA230" s="44"/>
      <c r="AB230" s="44"/>
      <c r="AC230" s="44"/>
      <c r="AD230" s="44"/>
      <c r="AE230" s="44"/>
      <c r="AF230" s="44"/>
      <c r="AG230" s="17"/>
      <c r="AH230" s="17"/>
      <c r="AI230" s="17"/>
      <c r="AJ230" s="17"/>
      <c r="AK230" s="17"/>
      <c r="AL230" s="17"/>
    </row>
    <row r="231" spans="1:38" ht="2.25" hidden="1" customHeight="1" x14ac:dyDescent="0.25">
      <c r="A231" s="90"/>
      <c r="B231" s="111" t="s">
        <v>46</v>
      </c>
      <c r="C231" s="109" t="s">
        <v>47</v>
      </c>
      <c r="D231" s="121"/>
      <c r="E231" s="218" t="e">
        <f>#REF!</f>
        <v>#REF!</v>
      </c>
      <c r="F231" s="218" t="e">
        <f>#REF!</f>
        <v>#REF!</v>
      </c>
      <c r="G231" s="218" t="e">
        <f>#REF!</f>
        <v>#REF!</v>
      </c>
      <c r="H231" s="218" t="e">
        <f>#REF!</f>
        <v>#REF!</v>
      </c>
      <c r="I231" s="218" t="e">
        <f>#REF!</f>
        <v>#REF!</v>
      </c>
      <c r="J231" s="218" t="e">
        <f>#REF!</f>
        <v>#REF!</v>
      </c>
      <c r="K231" s="218" t="e">
        <f>#REF!</f>
        <v>#REF!</v>
      </c>
      <c r="L231" s="218" t="e">
        <f>#REF!</f>
        <v>#REF!</v>
      </c>
      <c r="M231" s="218" t="e">
        <f>#REF!</f>
        <v>#REF!</v>
      </c>
      <c r="N231" s="218" t="e">
        <f>#REF!</f>
        <v>#REF!</v>
      </c>
      <c r="O231" s="218" t="e">
        <f>#REF!</f>
        <v>#REF!</v>
      </c>
      <c r="P231" s="218" t="e">
        <f>#REF!</f>
        <v>#REF!</v>
      </c>
      <c r="Q231" s="218" t="e">
        <f>#REF!</f>
        <v>#REF!</v>
      </c>
      <c r="R231" s="218" t="e">
        <f>#REF!</f>
        <v>#REF!</v>
      </c>
      <c r="S231" s="218" t="e">
        <f>#REF!</f>
        <v>#REF!</v>
      </c>
      <c r="T231" s="218" t="e">
        <f>#REF!</f>
        <v>#REF!</v>
      </c>
      <c r="U231" s="218" t="e">
        <f>#REF!</f>
        <v>#REF!</v>
      </c>
      <c r="V231" s="218" t="e">
        <f>#REF!</f>
        <v>#REF!</v>
      </c>
      <c r="W231" s="218" t="e">
        <f>#REF!</f>
        <v>#REF!</v>
      </c>
      <c r="X231" s="218" t="e">
        <f>#REF!</f>
        <v>#REF!</v>
      </c>
      <c r="Y231" s="203" t="e">
        <f t="shared" si="85"/>
        <v>#REF!</v>
      </c>
      <c r="Z231" s="44"/>
      <c r="AA231" s="44"/>
      <c r="AB231" s="44"/>
      <c r="AC231" s="44"/>
      <c r="AD231" s="44"/>
      <c r="AE231" s="44"/>
      <c r="AF231" s="44"/>
      <c r="AG231" s="17"/>
      <c r="AH231" s="17"/>
      <c r="AI231" s="17"/>
      <c r="AJ231" s="17"/>
      <c r="AK231" s="17"/>
      <c r="AL231" s="17"/>
    </row>
    <row r="232" spans="1:38" ht="69.75" customHeight="1" x14ac:dyDescent="0.25">
      <c r="A232" s="90">
        <v>111</v>
      </c>
      <c r="B232" s="111">
        <v>1217330</v>
      </c>
      <c r="C232" s="140" t="s">
        <v>48</v>
      </c>
      <c r="D232" s="115"/>
      <c r="E232" s="218">
        <f>E233+E234+E235+E236+E237+E238+E241+E242+E239+E240</f>
        <v>14753563</v>
      </c>
      <c r="F232" s="218">
        <f t="shared" ref="F232:X232" si="96">F233+F234+F235+F236+F237+F238+F241+F242+F239+F240</f>
        <v>0</v>
      </c>
      <c r="G232" s="218">
        <f t="shared" si="96"/>
        <v>0</v>
      </c>
      <c r="H232" s="218">
        <f t="shared" si="96"/>
        <v>2142810.1999999997</v>
      </c>
      <c r="I232" s="218">
        <f t="shared" si="96"/>
        <v>2142810.1999999997</v>
      </c>
      <c r="J232" s="218">
        <f t="shared" si="96"/>
        <v>0</v>
      </c>
      <c r="K232" s="218">
        <f t="shared" si="96"/>
        <v>0</v>
      </c>
      <c r="L232" s="218">
        <f t="shared" si="96"/>
        <v>0</v>
      </c>
      <c r="M232" s="218">
        <f t="shared" si="96"/>
        <v>0</v>
      </c>
      <c r="N232" s="218">
        <f t="shared" si="96"/>
        <v>0</v>
      </c>
      <c r="O232" s="218">
        <f t="shared" si="96"/>
        <v>0</v>
      </c>
      <c r="P232" s="218">
        <f t="shared" si="96"/>
        <v>0</v>
      </c>
      <c r="Q232" s="218">
        <f t="shared" si="96"/>
        <v>0</v>
      </c>
      <c r="R232" s="218">
        <f t="shared" si="96"/>
        <v>0</v>
      </c>
      <c r="S232" s="218">
        <f t="shared" si="96"/>
        <v>0</v>
      </c>
      <c r="T232" s="218">
        <f t="shared" si="96"/>
        <v>0</v>
      </c>
      <c r="U232" s="218">
        <f t="shared" si="96"/>
        <v>0</v>
      </c>
      <c r="V232" s="218">
        <f t="shared" si="96"/>
        <v>0</v>
      </c>
      <c r="W232" s="218">
        <f t="shared" si="96"/>
        <v>2142810.1999999997</v>
      </c>
      <c r="X232" s="218">
        <f t="shared" si="96"/>
        <v>12610752.800000001</v>
      </c>
      <c r="Y232" s="203">
        <f t="shared" si="85"/>
        <v>14.524018367630923</v>
      </c>
      <c r="Z232" s="44"/>
      <c r="AA232" s="44"/>
      <c r="AB232" s="44"/>
      <c r="AC232" s="44"/>
      <c r="AD232" s="44"/>
      <c r="AE232" s="44"/>
      <c r="AF232" s="44"/>
      <c r="AG232" s="17"/>
      <c r="AH232" s="17"/>
      <c r="AI232" s="17"/>
      <c r="AJ232" s="17"/>
      <c r="AK232" s="17"/>
      <c r="AL232" s="17"/>
    </row>
    <row r="233" spans="1:38" ht="64.5" customHeight="1" x14ac:dyDescent="0.4">
      <c r="A233" s="20">
        <v>112</v>
      </c>
      <c r="B233" s="22">
        <v>3122</v>
      </c>
      <c r="C233" s="135" t="s">
        <v>80</v>
      </c>
      <c r="D233" s="280" t="s">
        <v>146</v>
      </c>
      <c r="E233" s="225">
        <v>2094861</v>
      </c>
      <c r="F233" s="202"/>
      <c r="G233" s="202"/>
      <c r="H233" s="200">
        <f>I233+V233</f>
        <v>0</v>
      </c>
      <c r="I233" s="200"/>
      <c r="J233" s="224"/>
      <c r="K233" s="232"/>
      <c r="L233" s="232"/>
      <c r="M233" s="232"/>
      <c r="N233" s="202"/>
      <c r="O233" s="202"/>
      <c r="P233" s="202"/>
      <c r="Q233" s="202"/>
      <c r="R233" s="202"/>
      <c r="S233" s="202"/>
      <c r="T233" s="202"/>
      <c r="U233" s="202"/>
      <c r="V233" s="212">
        <f>J233+K233+L233+M233+N233+O233+P233+Q233</f>
        <v>0</v>
      </c>
      <c r="W233" s="200">
        <v>0</v>
      </c>
      <c r="X233" s="202">
        <f>E233-H233</f>
        <v>2094861</v>
      </c>
      <c r="Y233" s="203">
        <f t="shared" ref="Y233:Y283" si="97">W233*100/E233</f>
        <v>0</v>
      </c>
      <c r="Z233" s="44"/>
      <c r="AA233" s="44"/>
      <c r="AB233" s="44"/>
      <c r="AC233" s="44"/>
      <c r="AD233" s="44"/>
      <c r="AE233" s="44"/>
      <c r="AF233" s="44"/>
      <c r="AG233" s="17"/>
      <c r="AH233" s="17"/>
      <c r="AI233" s="17"/>
      <c r="AJ233" s="17"/>
      <c r="AK233" s="17"/>
      <c r="AL233" s="17"/>
    </row>
    <row r="234" spans="1:38" ht="43.5" customHeight="1" x14ac:dyDescent="0.4">
      <c r="A234" s="20">
        <v>113</v>
      </c>
      <c r="B234" s="22">
        <v>3122</v>
      </c>
      <c r="C234" s="135" t="s">
        <v>80</v>
      </c>
      <c r="D234" s="280" t="s">
        <v>147</v>
      </c>
      <c r="E234" s="225">
        <v>3685649</v>
      </c>
      <c r="F234" s="202"/>
      <c r="G234" s="202"/>
      <c r="H234" s="200">
        <f t="shared" ref="H234:H245" si="98">I234+V234</f>
        <v>0</v>
      </c>
      <c r="I234" s="200"/>
      <c r="J234" s="224"/>
      <c r="K234" s="232"/>
      <c r="L234" s="232"/>
      <c r="M234" s="232"/>
      <c r="N234" s="202"/>
      <c r="O234" s="202"/>
      <c r="P234" s="202"/>
      <c r="Q234" s="202"/>
      <c r="R234" s="202"/>
      <c r="S234" s="202"/>
      <c r="T234" s="202"/>
      <c r="U234" s="202"/>
      <c r="V234" s="212">
        <f t="shared" ref="V234:V245" si="99">J234+K234+L234+M234+N234+O234+P234+Q234</f>
        <v>0</v>
      </c>
      <c r="W234" s="200">
        <v>0</v>
      </c>
      <c r="X234" s="202">
        <f t="shared" ref="X234:X245" si="100">E234-H234</f>
        <v>3685649</v>
      </c>
      <c r="Y234" s="203">
        <f t="shared" si="97"/>
        <v>0</v>
      </c>
      <c r="Z234" s="44"/>
      <c r="AA234" s="44"/>
      <c r="AB234" s="44"/>
      <c r="AC234" s="44"/>
      <c r="AD234" s="44"/>
      <c r="AE234" s="44"/>
      <c r="AF234" s="44"/>
      <c r="AG234" s="17"/>
      <c r="AH234" s="17"/>
      <c r="AI234" s="17"/>
      <c r="AJ234" s="17"/>
      <c r="AK234" s="17"/>
      <c r="AL234" s="17"/>
    </row>
    <row r="235" spans="1:38" ht="68.25" customHeight="1" x14ac:dyDescent="0.4">
      <c r="A235" s="20">
        <v>114</v>
      </c>
      <c r="B235" s="22">
        <v>3122</v>
      </c>
      <c r="C235" s="135" t="s">
        <v>80</v>
      </c>
      <c r="D235" s="280" t="s">
        <v>148</v>
      </c>
      <c r="E235" s="225">
        <v>635668</v>
      </c>
      <c r="F235" s="202"/>
      <c r="G235" s="202"/>
      <c r="H235" s="200">
        <f t="shared" si="98"/>
        <v>591520.19999999995</v>
      </c>
      <c r="I235" s="200">
        <v>591520.19999999995</v>
      </c>
      <c r="J235" s="224"/>
      <c r="K235" s="232"/>
      <c r="L235" s="232"/>
      <c r="M235" s="232"/>
      <c r="N235" s="202"/>
      <c r="O235" s="202"/>
      <c r="P235" s="202"/>
      <c r="Q235" s="202"/>
      <c r="R235" s="202"/>
      <c r="S235" s="202"/>
      <c r="T235" s="202"/>
      <c r="U235" s="202"/>
      <c r="V235" s="212">
        <f t="shared" si="99"/>
        <v>0</v>
      </c>
      <c r="W235" s="200">
        <v>591520.19999999995</v>
      </c>
      <c r="X235" s="202">
        <f t="shared" si="100"/>
        <v>44147.800000000047</v>
      </c>
      <c r="Y235" s="203">
        <f t="shared" si="97"/>
        <v>93.054896581234217</v>
      </c>
      <c r="Z235" s="44"/>
      <c r="AA235" s="44"/>
      <c r="AB235" s="44"/>
      <c r="AC235" s="44"/>
      <c r="AD235" s="44"/>
      <c r="AE235" s="44"/>
      <c r="AF235" s="44"/>
      <c r="AG235" s="17"/>
      <c r="AH235" s="17"/>
      <c r="AI235" s="17"/>
      <c r="AJ235" s="17"/>
      <c r="AK235" s="17"/>
      <c r="AL235" s="17"/>
    </row>
    <row r="236" spans="1:38" ht="56.25" customHeight="1" x14ac:dyDescent="0.4">
      <c r="A236" s="20">
        <v>115</v>
      </c>
      <c r="B236" s="22">
        <v>3122</v>
      </c>
      <c r="C236" s="135" t="s">
        <v>80</v>
      </c>
      <c r="D236" s="280" t="s">
        <v>149</v>
      </c>
      <c r="E236" s="225">
        <v>1500000</v>
      </c>
      <c r="F236" s="202"/>
      <c r="G236" s="202"/>
      <c r="H236" s="200">
        <f t="shared" si="98"/>
        <v>1492647.9</v>
      </c>
      <c r="I236" s="200">
        <v>1492647.9</v>
      </c>
      <c r="J236" s="224"/>
      <c r="K236" s="232"/>
      <c r="L236" s="232"/>
      <c r="M236" s="232"/>
      <c r="N236" s="202"/>
      <c r="O236" s="202"/>
      <c r="P236" s="202"/>
      <c r="Q236" s="202"/>
      <c r="R236" s="202"/>
      <c r="S236" s="202"/>
      <c r="T236" s="202"/>
      <c r="U236" s="202"/>
      <c r="V236" s="212">
        <f t="shared" si="99"/>
        <v>0</v>
      </c>
      <c r="W236" s="200">
        <v>1492647.9</v>
      </c>
      <c r="X236" s="202">
        <f t="shared" si="100"/>
        <v>7352.1000000000931</v>
      </c>
      <c r="Y236" s="203">
        <f t="shared" si="97"/>
        <v>99.509860000000003</v>
      </c>
      <c r="Z236" s="44"/>
      <c r="AA236" s="44"/>
      <c r="AB236" s="44"/>
      <c r="AC236" s="44"/>
      <c r="AD236" s="44"/>
      <c r="AE236" s="44"/>
      <c r="AF236" s="44"/>
      <c r="AG236" s="17"/>
      <c r="AH236" s="17"/>
      <c r="AI236" s="17"/>
      <c r="AJ236" s="17"/>
      <c r="AK236" s="17"/>
      <c r="AL236" s="17"/>
    </row>
    <row r="237" spans="1:38" ht="31.5" hidden="1" x14ac:dyDescent="0.4">
      <c r="A237" s="20"/>
      <c r="B237" s="22">
        <v>3122</v>
      </c>
      <c r="C237" s="129" t="s">
        <v>63</v>
      </c>
      <c r="D237" s="280"/>
      <c r="E237" s="225"/>
      <c r="F237" s="202"/>
      <c r="G237" s="202"/>
      <c r="H237" s="200">
        <f t="shared" si="98"/>
        <v>0</v>
      </c>
      <c r="I237" s="200"/>
      <c r="J237" s="224"/>
      <c r="K237" s="232"/>
      <c r="L237" s="232"/>
      <c r="M237" s="232"/>
      <c r="N237" s="202"/>
      <c r="O237" s="202"/>
      <c r="P237" s="202"/>
      <c r="Q237" s="202"/>
      <c r="R237" s="202"/>
      <c r="S237" s="202"/>
      <c r="T237" s="202"/>
      <c r="U237" s="202"/>
      <c r="V237" s="212">
        <f t="shared" si="99"/>
        <v>0</v>
      </c>
      <c r="W237" s="200"/>
      <c r="X237" s="202">
        <f t="shared" si="100"/>
        <v>0</v>
      </c>
      <c r="Y237" s="203" t="e">
        <f t="shared" si="97"/>
        <v>#DIV/0!</v>
      </c>
      <c r="Z237" s="44"/>
      <c r="AA237" s="44"/>
      <c r="AB237" s="44"/>
      <c r="AC237" s="44"/>
      <c r="AD237" s="44"/>
      <c r="AE237" s="44"/>
      <c r="AF237" s="44"/>
      <c r="AG237" s="17"/>
      <c r="AH237" s="17"/>
      <c r="AI237" s="17"/>
      <c r="AJ237" s="17"/>
      <c r="AK237" s="17"/>
      <c r="AL237" s="17"/>
    </row>
    <row r="238" spans="1:38" ht="59.25" customHeight="1" x14ac:dyDescent="0.4">
      <c r="A238" s="20">
        <v>116</v>
      </c>
      <c r="B238" s="22">
        <v>3132</v>
      </c>
      <c r="C238" s="129" t="s">
        <v>63</v>
      </c>
      <c r="D238" s="280" t="s">
        <v>205</v>
      </c>
      <c r="E238" s="225">
        <v>1611000</v>
      </c>
      <c r="F238" s="202"/>
      <c r="G238" s="202"/>
      <c r="H238" s="200">
        <f t="shared" si="98"/>
        <v>50021.05</v>
      </c>
      <c r="I238" s="200">
        <v>50021.05</v>
      </c>
      <c r="J238" s="224"/>
      <c r="K238" s="232"/>
      <c r="L238" s="232"/>
      <c r="M238" s="232"/>
      <c r="N238" s="202"/>
      <c r="O238" s="202"/>
      <c r="P238" s="202"/>
      <c r="Q238" s="202"/>
      <c r="R238" s="202"/>
      <c r="S238" s="202"/>
      <c r="T238" s="202"/>
      <c r="U238" s="202"/>
      <c r="V238" s="212">
        <f t="shared" si="99"/>
        <v>0</v>
      </c>
      <c r="W238" s="200">
        <v>50021.05</v>
      </c>
      <c r="X238" s="202">
        <f t="shared" si="100"/>
        <v>1560978.95</v>
      </c>
      <c r="Y238" s="203">
        <f t="shared" si="97"/>
        <v>3.1049689633767845</v>
      </c>
      <c r="Z238" s="44"/>
      <c r="AA238" s="44"/>
      <c r="AB238" s="44"/>
      <c r="AC238" s="44"/>
      <c r="AD238" s="44"/>
      <c r="AE238" s="44"/>
      <c r="AF238" s="44"/>
      <c r="AG238" s="17"/>
      <c r="AH238" s="17"/>
      <c r="AI238" s="17"/>
      <c r="AJ238" s="17"/>
      <c r="AK238" s="17"/>
      <c r="AL238" s="17"/>
    </row>
    <row r="239" spans="1:38" ht="59.25" customHeight="1" x14ac:dyDescent="0.4">
      <c r="A239" s="20">
        <v>117</v>
      </c>
      <c r="B239" s="22">
        <v>3142</v>
      </c>
      <c r="C239" s="129" t="s">
        <v>63</v>
      </c>
      <c r="D239" s="280" t="s">
        <v>150</v>
      </c>
      <c r="E239" s="225">
        <v>20000</v>
      </c>
      <c r="F239" s="202"/>
      <c r="G239" s="202"/>
      <c r="H239" s="200">
        <f t="shared" si="98"/>
        <v>0</v>
      </c>
      <c r="I239" s="200"/>
      <c r="J239" s="224"/>
      <c r="K239" s="232"/>
      <c r="L239" s="232"/>
      <c r="M239" s="232"/>
      <c r="N239" s="202"/>
      <c r="O239" s="202"/>
      <c r="P239" s="202"/>
      <c r="Q239" s="202"/>
      <c r="R239" s="202"/>
      <c r="S239" s="202"/>
      <c r="T239" s="202"/>
      <c r="U239" s="202"/>
      <c r="V239" s="212">
        <f t="shared" si="99"/>
        <v>0</v>
      </c>
      <c r="W239" s="200">
        <v>0</v>
      </c>
      <c r="X239" s="202">
        <f t="shared" si="100"/>
        <v>20000</v>
      </c>
      <c r="Y239" s="203">
        <f t="shared" si="97"/>
        <v>0</v>
      </c>
      <c r="Z239" s="44"/>
      <c r="AA239" s="44"/>
      <c r="AB239" s="44"/>
      <c r="AC239" s="44"/>
      <c r="AD239" s="44"/>
      <c r="AE239" s="44"/>
      <c r="AF239" s="44"/>
      <c r="AG239" s="17"/>
      <c r="AH239" s="17"/>
      <c r="AI239" s="17"/>
      <c r="AJ239" s="17"/>
      <c r="AK239" s="17"/>
      <c r="AL239" s="17"/>
    </row>
    <row r="240" spans="1:38" ht="59.25" customHeight="1" x14ac:dyDescent="0.2">
      <c r="A240" s="20">
        <v>118</v>
      </c>
      <c r="B240" s="22">
        <v>3142</v>
      </c>
      <c r="C240" s="129" t="s">
        <v>63</v>
      </c>
      <c r="D240" s="142" t="s">
        <v>206</v>
      </c>
      <c r="E240" s="225">
        <v>170000</v>
      </c>
      <c r="F240" s="202"/>
      <c r="G240" s="202"/>
      <c r="H240" s="200">
        <f t="shared" si="98"/>
        <v>8621.0499999999993</v>
      </c>
      <c r="I240" s="200">
        <v>8621.0499999999993</v>
      </c>
      <c r="J240" s="224"/>
      <c r="K240" s="232"/>
      <c r="L240" s="232"/>
      <c r="M240" s="232"/>
      <c r="N240" s="202"/>
      <c r="O240" s="202"/>
      <c r="P240" s="202"/>
      <c r="Q240" s="202"/>
      <c r="R240" s="202"/>
      <c r="S240" s="202"/>
      <c r="T240" s="202"/>
      <c r="U240" s="202"/>
      <c r="V240" s="212">
        <f t="shared" si="99"/>
        <v>0</v>
      </c>
      <c r="W240" s="200">
        <v>8621.0499999999993</v>
      </c>
      <c r="X240" s="202">
        <f t="shared" si="100"/>
        <v>161378.95000000001</v>
      </c>
      <c r="Y240" s="203">
        <f t="shared" si="97"/>
        <v>5.0712058823529409</v>
      </c>
      <c r="Z240" s="44"/>
      <c r="AA240" s="44"/>
      <c r="AB240" s="44"/>
      <c r="AC240" s="44"/>
      <c r="AD240" s="44"/>
      <c r="AE240" s="44"/>
      <c r="AF240" s="44"/>
      <c r="AG240" s="17"/>
      <c r="AH240" s="17"/>
      <c r="AI240" s="17"/>
      <c r="AJ240" s="17"/>
      <c r="AK240" s="17"/>
      <c r="AL240" s="17"/>
    </row>
    <row r="241" spans="1:38" ht="41.25" customHeight="1" x14ac:dyDescent="0.4">
      <c r="A241" s="20">
        <v>119</v>
      </c>
      <c r="B241" s="22">
        <v>3142</v>
      </c>
      <c r="C241" s="129" t="s">
        <v>63</v>
      </c>
      <c r="D241" s="280" t="s">
        <v>151</v>
      </c>
      <c r="E241" s="225">
        <v>60000</v>
      </c>
      <c r="F241" s="202"/>
      <c r="G241" s="202"/>
      <c r="H241" s="200">
        <f t="shared" si="98"/>
        <v>0</v>
      </c>
      <c r="I241" s="200"/>
      <c r="J241" s="224"/>
      <c r="K241" s="232"/>
      <c r="L241" s="232"/>
      <c r="M241" s="232"/>
      <c r="N241" s="202"/>
      <c r="O241" s="202"/>
      <c r="P241" s="202"/>
      <c r="Q241" s="202"/>
      <c r="R241" s="202"/>
      <c r="S241" s="202"/>
      <c r="T241" s="202"/>
      <c r="U241" s="202"/>
      <c r="V241" s="212">
        <f t="shared" si="99"/>
        <v>0</v>
      </c>
      <c r="W241" s="200">
        <v>0</v>
      </c>
      <c r="X241" s="202">
        <f t="shared" si="100"/>
        <v>60000</v>
      </c>
      <c r="Y241" s="203">
        <f t="shared" si="97"/>
        <v>0</v>
      </c>
      <c r="Z241" s="44"/>
      <c r="AA241" s="44"/>
      <c r="AB241" s="44"/>
      <c r="AC241" s="44"/>
      <c r="AD241" s="44"/>
      <c r="AE241" s="44"/>
      <c r="AF241" s="44"/>
      <c r="AG241" s="17"/>
      <c r="AH241" s="17"/>
      <c r="AI241" s="17"/>
      <c r="AJ241" s="17"/>
      <c r="AK241" s="17"/>
      <c r="AL241" s="17"/>
    </row>
    <row r="242" spans="1:38" ht="113.25" customHeight="1" x14ac:dyDescent="0.2">
      <c r="A242" s="20">
        <v>120</v>
      </c>
      <c r="B242" s="22">
        <v>3142</v>
      </c>
      <c r="C242" s="129" t="s">
        <v>63</v>
      </c>
      <c r="D242" s="142" t="s">
        <v>98</v>
      </c>
      <c r="E242" s="225">
        <v>4976385</v>
      </c>
      <c r="F242" s="202"/>
      <c r="G242" s="202"/>
      <c r="H242" s="200">
        <f t="shared" si="98"/>
        <v>0</v>
      </c>
      <c r="I242" s="200"/>
      <c r="J242" s="224"/>
      <c r="K242" s="232"/>
      <c r="L242" s="232"/>
      <c r="M242" s="232"/>
      <c r="N242" s="202"/>
      <c r="O242" s="202"/>
      <c r="P242" s="202"/>
      <c r="Q242" s="202"/>
      <c r="R242" s="202"/>
      <c r="S242" s="202"/>
      <c r="T242" s="202"/>
      <c r="U242" s="202"/>
      <c r="V242" s="212">
        <f t="shared" si="99"/>
        <v>0</v>
      </c>
      <c r="W242" s="200">
        <v>0</v>
      </c>
      <c r="X242" s="202">
        <f t="shared" si="100"/>
        <v>4976385</v>
      </c>
      <c r="Y242" s="203">
        <f t="shared" si="97"/>
        <v>0</v>
      </c>
      <c r="Z242" s="44"/>
      <c r="AA242" s="44"/>
      <c r="AB242" s="44"/>
      <c r="AC242" s="44"/>
      <c r="AD242" s="44"/>
      <c r="AE242" s="44"/>
      <c r="AF242" s="44"/>
      <c r="AG242" s="17"/>
      <c r="AH242" s="17"/>
      <c r="AI242" s="17"/>
      <c r="AJ242" s="17"/>
      <c r="AK242" s="17"/>
      <c r="AL242" s="17"/>
    </row>
    <row r="243" spans="1:38" ht="0.75" hidden="1" customHeight="1" x14ac:dyDescent="0.2">
      <c r="A243" s="20"/>
      <c r="B243" s="22">
        <v>3142</v>
      </c>
      <c r="C243" s="21" t="s">
        <v>3</v>
      </c>
      <c r="D243" s="114"/>
      <c r="E243" s="225"/>
      <c r="F243" s="202"/>
      <c r="G243" s="202"/>
      <c r="H243" s="200">
        <f t="shared" si="98"/>
        <v>0</v>
      </c>
      <c r="I243" s="200"/>
      <c r="J243" s="224"/>
      <c r="K243" s="232"/>
      <c r="L243" s="232"/>
      <c r="M243" s="232"/>
      <c r="N243" s="202"/>
      <c r="O243" s="202"/>
      <c r="P243" s="202"/>
      <c r="Q243" s="202"/>
      <c r="R243" s="202"/>
      <c r="S243" s="202"/>
      <c r="T243" s="202"/>
      <c r="U243" s="202"/>
      <c r="V243" s="212">
        <f t="shared" si="99"/>
        <v>0</v>
      </c>
      <c r="W243" s="245"/>
      <c r="X243" s="202">
        <f t="shared" si="100"/>
        <v>0</v>
      </c>
      <c r="Y243" s="203" t="e">
        <f t="shared" si="97"/>
        <v>#DIV/0!</v>
      </c>
      <c r="Z243" s="44"/>
      <c r="AA243" s="44"/>
      <c r="AB243" s="44"/>
      <c r="AC243" s="44"/>
      <c r="AD243" s="44"/>
      <c r="AE243" s="44"/>
      <c r="AF243" s="44"/>
      <c r="AG243" s="17"/>
      <c r="AH243" s="17"/>
      <c r="AI243" s="17"/>
      <c r="AJ243" s="17"/>
      <c r="AK243" s="17"/>
      <c r="AL243" s="17"/>
    </row>
    <row r="244" spans="1:38" ht="0.75" hidden="1" customHeight="1" x14ac:dyDescent="0.2">
      <c r="A244" s="20"/>
      <c r="B244" s="22"/>
      <c r="C244" s="21" t="s">
        <v>3</v>
      </c>
      <c r="D244" s="114"/>
      <c r="E244" s="225"/>
      <c r="F244" s="202"/>
      <c r="G244" s="202"/>
      <c r="H244" s="200">
        <f t="shared" si="98"/>
        <v>0</v>
      </c>
      <c r="I244" s="200"/>
      <c r="J244" s="224"/>
      <c r="K244" s="232"/>
      <c r="L244" s="232"/>
      <c r="M244" s="232"/>
      <c r="N244" s="202"/>
      <c r="O244" s="202"/>
      <c r="P244" s="202"/>
      <c r="Q244" s="202"/>
      <c r="R244" s="202"/>
      <c r="S244" s="202"/>
      <c r="T244" s="202"/>
      <c r="U244" s="202"/>
      <c r="V244" s="212">
        <f t="shared" si="99"/>
        <v>0</v>
      </c>
      <c r="W244" s="245"/>
      <c r="X244" s="202">
        <f t="shared" si="100"/>
        <v>0</v>
      </c>
      <c r="Y244" s="203" t="e">
        <f t="shared" si="97"/>
        <v>#DIV/0!</v>
      </c>
      <c r="Z244" s="44"/>
      <c r="AA244" s="44"/>
      <c r="AB244" s="44"/>
      <c r="AC244" s="44"/>
      <c r="AD244" s="44"/>
      <c r="AE244" s="44"/>
      <c r="AF244" s="44"/>
      <c r="AG244" s="17"/>
      <c r="AH244" s="17"/>
      <c r="AI244" s="17"/>
      <c r="AJ244" s="17"/>
      <c r="AK244" s="17"/>
      <c r="AL244" s="17"/>
    </row>
    <row r="245" spans="1:38" ht="48" hidden="1" customHeight="1" x14ac:dyDescent="0.2">
      <c r="A245" s="20"/>
      <c r="B245" s="22"/>
      <c r="C245" s="21"/>
      <c r="D245" s="141"/>
      <c r="E245" s="225"/>
      <c r="F245" s="202"/>
      <c r="G245" s="202"/>
      <c r="H245" s="200">
        <f t="shared" si="98"/>
        <v>0</v>
      </c>
      <c r="I245" s="200"/>
      <c r="J245" s="224"/>
      <c r="K245" s="232"/>
      <c r="L245" s="232"/>
      <c r="M245" s="232"/>
      <c r="N245" s="202"/>
      <c r="O245" s="202"/>
      <c r="P245" s="202"/>
      <c r="Q245" s="202"/>
      <c r="R245" s="202"/>
      <c r="S245" s="202"/>
      <c r="T245" s="202"/>
      <c r="U245" s="202"/>
      <c r="V245" s="212">
        <f t="shared" si="99"/>
        <v>0</v>
      </c>
      <c r="W245" s="245"/>
      <c r="X245" s="202">
        <f t="shared" si="100"/>
        <v>0</v>
      </c>
      <c r="Y245" s="203" t="e">
        <f t="shared" si="97"/>
        <v>#DIV/0!</v>
      </c>
      <c r="Z245" s="44"/>
      <c r="AA245" s="44"/>
      <c r="AB245" s="44"/>
      <c r="AC245" s="44"/>
      <c r="AD245" s="44"/>
      <c r="AE245" s="44"/>
      <c r="AF245" s="44"/>
      <c r="AG245" s="17"/>
      <c r="AH245" s="17"/>
      <c r="AI245" s="17"/>
      <c r="AJ245" s="17"/>
      <c r="AK245" s="17"/>
      <c r="AL245" s="17"/>
    </row>
    <row r="246" spans="1:38" ht="50.25" customHeight="1" x14ac:dyDescent="0.25">
      <c r="A246" s="90">
        <v>121</v>
      </c>
      <c r="B246" s="111">
        <v>1217340</v>
      </c>
      <c r="C246" s="140" t="s">
        <v>75</v>
      </c>
      <c r="D246" s="115"/>
      <c r="E246" s="218">
        <f>E247</f>
        <v>30000</v>
      </c>
      <c r="F246" s="218">
        <f t="shared" ref="F246:Y246" si="101">F247</f>
        <v>0</v>
      </c>
      <c r="G246" s="218">
        <f t="shared" si="101"/>
        <v>0</v>
      </c>
      <c r="H246" s="218">
        <f t="shared" si="101"/>
        <v>14608.8</v>
      </c>
      <c r="I246" s="218">
        <f t="shared" si="101"/>
        <v>14608.8</v>
      </c>
      <c r="J246" s="218">
        <f t="shared" si="101"/>
        <v>0</v>
      </c>
      <c r="K246" s="218">
        <f t="shared" si="101"/>
        <v>0</v>
      </c>
      <c r="L246" s="218">
        <f t="shared" si="101"/>
        <v>0</v>
      </c>
      <c r="M246" s="218">
        <f t="shared" si="101"/>
        <v>0</v>
      </c>
      <c r="N246" s="218">
        <f t="shared" si="101"/>
        <v>0</v>
      </c>
      <c r="O246" s="218">
        <f t="shared" si="101"/>
        <v>0</v>
      </c>
      <c r="P246" s="218">
        <f t="shared" si="101"/>
        <v>0</v>
      </c>
      <c r="Q246" s="218">
        <f t="shared" si="101"/>
        <v>0</v>
      </c>
      <c r="R246" s="218">
        <f t="shared" si="101"/>
        <v>0</v>
      </c>
      <c r="S246" s="218">
        <f t="shared" si="101"/>
        <v>0</v>
      </c>
      <c r="T246" s="218">
        <f t="shared" si="101"/>
        <v>0</v>
      </c>
      <c r="U246" s="218">
        <f t="shared" si="101"/>
        <v>0</v>
      </c>
      <c r="V246" s="218">
        <f t="shared" si="101"/>
        <v>0</v>
      </c>
      <c r="W246" s="218">
        <f t="shared" si="101"/>
        <v>14608.8</v>
      </c>
      <c r="X246" s="218">
        <f t="shared" si="101"/>
        <v>15391.2</v>
      </c>
      <c r="Y246" s="226">
        <f t="shared" si="101"/>
        <v>48.695999999999998</v>
      </c>
      <c r="Z246" s="44"/>
      <c r="AA246" s="44"/>
      <c r="AB246" s="44"/>
      <c r="AC246" s="44"/>
      <c r="AD246" s="44"/>
      <c r="AE246" s="44"/>
      <c r="AF246" s="44"/>
      <c r="AG246" s="17"/>
      <c r="AH246" s="17"/>
      <c r="AI246" s="17"/>
      <c r="AJ246" s="17"/>
      <c r="AK246" s="17"/>
      <c r="AL246" s="17"/>
    </row>
    <row r="247" spans="1:38" ht="54.75" customHeight="1" x14ac:dyDescent="0.2">
      <c r="A247" s="20">
        <v>122</v>
      </c>
      <c r="B247" s="22">
        <v>3143</v>
      </c>
      <c r="C247" s="135" t="s">
        <v>76</v>
      </c>
      <c r="D247" s="139" t="s">
        <v>77</v>
      </c>
      <c r="E247" s="219">
        <v>30000</v>
      </c>
      <c r="F247" s="202"/>
      <c r="G247" s="202"/>
      <c r="H247" s="200">
        <f>I247+V247</f>
        <v>14608.8</v>
      </c>
      <c r="I247" s="200">
        <v>14608.8</v>
      </c>
      <c r="J247" s="224"/>
      <c r="K247" s="232"/>
      <c r="L247" s="232"/>
      <c r="M247" s="232"/>
      <c r="N247" s="202"/>
      <c r="O247" s="202"/>
      <c r="P247" s="202"/>
      <c r="Q247" s="202"/>
      <c r="R247" s="202"/>
      <c r="S247" s="202"/>
      <c r="T247" s="202"/>
      <c r="U247" s="202"/>
      <c r="V247" s="212">
        <f>J247+K247+L247+M247+N247+O247+P247+Q247</f>
        <v>0</v>
      </c>
      <c r="W247" s="200">
        <v>14608.8</v>
      </c>
      <c r="X247" s="202">
        <f>E247-H247</f>
        <v>15391.2</v>
      </c>
      <c r="Y247" s="203">
        <f t="shared" si="97"/>
        <v>48.695999999999998</v>
      </c>
      <c r="Z247" s="44"/>
      <c r="AA247" s="44"/>
      <c r="AB247" s="44"/>
      <c r="AC247" s="44"/>
      <c r="AD247" s="44"/>
      <c r="AE247" s="44"/>
      <c r="AF247" s="44"/>
      <c r="AG247" s="17"/>
      <c r="AH247" s="17"/>
      <c r="AI247" s="17"/>
      <c r="AJ247" s="17"/>
      <c r="AK247" s="17"/>
      <c r="AL247" s="17"/>
    </row>
    <row r="248" spans="1:38" ht="54.75" customHeight="1" x14ac:dyDescent="0.25">
      <c r="A248" s="90">
        <v>123</v>
      </c>
      <c r="B248" s="99">
        <v>1217350</v>
      </c>
      <c r="C248" s="140" t="s">
        <v>99</v>
      </c>
      <c r="D248" s="309"/>
      <c r="E248" s="218">
        <f>E249</f>
        <v>55300</v>
      </c>
      <c r="F248" s="218">
        <f t="shared" ref="F248:X248" si="102">F249</f>
        <v>0</v>
      </c>
      <c r="G248" s="218">
        <f t="shared" si="102"/>
        <v>0</v>
      </c>
      <c r="H248" s="218">
        <f t="shared" si="102"/>
        <v>0</v>
      </c>
      <c r="I248" s="218">
        <f t="shared" si="102"/>
        <v>0</v>
      </c>
      <c r="J248" s="218">
        <f t="shared" si="102"/>
        <v>0</v>
      </c>
      <c r="K248" s="218">
        <f t="shared" si="102"/>
        <v>0</v>
      </c>
      <c r="L248" s="218">
        <f t="shared" si="102"/>
        <v>0</v>
      </c>
      <c r="M248" s="218">
        <f t="shared" si="102"/>
        <v>0</v>
      </c>
      <c r="N248" s="218">
        <f t="shared" si="102"/>
        <v>0</v>
      </c>
      <c r="O248" s="218">
        <f t="shared" si="102"/>
        <v>0</v>
      </c>
      <c r="P248" s="218">
        <f t="shared" si="102"/>
        <v>0</v>
      </c>
      <c r="Q248" s="218">
        <f t="shared" si="102"/>
        <v>0</v>
      </c>
      <c r="R248" s="218">
        <f t="shared" si="102"/>
        <v>0</v>
      </c>
      <c r="S248" s="218">
        <f t="shared" si="102"/>
        <v>0</v>
      </c>
      <c r="T248" s="218">
        <f t="shared" si="102"/>
        <v>0</v>
      </c>
      <c r="U248" s="218">
        <f t="shared" si="102"/>
        <v>0</v>
      </c>
      <c r="V248" s="218">
        <f t="shared" si="102"/>
        <v>0</v>
      </c>
      <c r="W248" s="218">
        <f t="shared" si="102"/>
        <v>0</v>
      </c>
      <c r="X248" s="218">
        <f t="shared" si="102"/>
        <v>55300</v>
      </c>
      <c r="Y248" s="203">
        <f t="shared" si="97"/>
        <v>0</v>
      </c>
      <c r="Z248" s="44"/>
      <c r="AA248" s="44"/>
      <c r="AB248" s="44"/>
      <c r="AC248" s="44"/>
      <c r="AD248" s="44"/>
      <c r="AE248" s="44"/>
      <c r="AF248" s="44"/>
      <c r="AG248" s="17"/>
      <c r="AH248" s="17"/>
      <c r="AI248" s="17"/>
      <c r="AJ248" s="17"/>
      <c r="AK248" s="17"/>
      <c r="AL248" s="17"/>
    </row>
    <row r="249" spans="1:38" ht="87" customHeight="1" x14ac:dyDescent="0.2">
      <c r="A249" s="20">
        <v>124</v>
      </c>
      <c r="B249" s="22"/>
      <c r="C249" s="129" t="s">
        <v>26</v>
      </c>
      <c r="D249" s="193" t="s">
        <v>207</v>
      </c>
      <c r="E249" s="219">
        <v>55300</v>
      </c>
      <c r="F249" s="202"/>
      <c r="G249" s="202"/>
      <c r="H249" s="200">
        <f>I249+V249</f>
        <v>0</v>
      </c>
      <c r="I249" s="200"/>
      <c r="J249" s="224"/>
      <c r="K249" s="232"/>
      <c r="L249" s="232"/>
      <c r="M249" s="232"/>
      <c r="N249" s="202"/>
      <c r="O249" s="202"/>
      <c r="P249" s="202"/>
      <c r="Q249" s="202"/>
      <c r="R249" s="202"/>
      <c r="S249" s="202"/>
      <c r="T249" s="202"/>
      <c r="U249" s="202"/>
      <c r="V249" s="212">
        <f>J249+K249+L249+M249</f>
        <v>0</v>
      </c>
      <c r="W249" s="200">
        <v>0</v>
      </c>
      <c r="X249" s="202">
        <f>E249-H249</f>
        <v>55300</v>
      </c>
      <c r="Y249" s="203">
        <f t="shared" si="97"/>
        <v>0</v>
      </c>
      <c r="Z249" s="44"/>
      <c r="AA249" s="44"/>
      <c r="AB249" s="44"/>
      <c r="AC249" s="44"/>
      <c r="AD249" s="44"/>
      <c r="AE249" s="44"/>
      <c r="AF249" s="44"/>
      <c r="AG249" s="17"/>
      <c r="AH249" s="17"/>
      <c r="AI249" s="17"/>
      <c r="AJ249" s="17"/>
      <c r="AK249" s="17"/>
      <c r="AL249" s="17"/>
    </row>
    <row r="250" spans="1:38" ht="54.75" customHeight="1" x14ac:dyDescent="0.25">
      <c r="A250" s="90">
        <v>125</v>
      </c>
      <c r="B250" s="99">
        <v>1217461</v>
      </c>
      <c r="C250" s="265" t="s">
        <v>108</v>
      </c>
      <c r="D250" s="169"/>
      <c r="E250" s="218">
        <f>E251+E252+E253</f>
        <v>25101252</v>
      </c>
      <c r="F250" s="218">
        <f t="shared" ref="F250:X250" si="103">F251+F252+F253</f>
        <v>0</v>
      </c>
      <c r="G250" s="218">
        <f t="shared" si="103"/>
        <v>0</v>
      </c>
      <c r="H250" s="218">
        <f t="shared" si="103"/>
        <v>28806</v>
      </c>
      <c r="I250" s="218">
        <f t="shared" si="103"/>
        <v>28806</v>
      </c>
      <c r="J250" s="218">
        <f t="shared" si="103"/>
        <v>0</v>
      </c>
      <c r="K250" s="218">
        <f t="shared" si="103"/>
        <v>0</v>
      </c>
      <c r="L250" s="218">
        <f t="shared" si="103"/>
        <v>0</v>
      </c>
      <c r="M250" s="218">
        <f t="shared" si="103"/>
        <v>0</v>
      </c>
      <c r="N250" s="218">
        <f t="shared" si="103"/>
        <v>0</v>
      </c>
      <c r="O250" s="218">
        <f t="shared" si="103"/>
        <v>0</v>
      </c>
      <c r="P250" s="218">
        <f t="shared" si="103"/>
        <v>0</v>
      </c>
      <c r="Q250" s="218">
        <f t="shared" si="103"/>
        <v>0</v>
      </c>
      <c r="R250" s="218">
        <f t="shared" si="103"/>
        <v>0</v>
      </c>
      <c r="S250" s="218">
        <f t="shared" si="103"/>
        <v>0</v>
      </c>
      <c r="T250" s="218">
        <f t="shared" si="103"/>
        <v>0</v>
      </c>
      <c r="U250" s="218">
        <f t="shared" si="103"/>
        <v>0</v>
      </c>
      <c r="V250" s="218">
        <f t="shared" si="103"/>
        <v>0</v>
      </c>
      <c r="W250" s="218">
        <f t="shared" si="103"/>
        <v>28806</v>
      </c>
      <c r="X250" s="218">
        <f t="shared" si="103"/>
        <v>25072446</v>
      </c>
      <c r="Y250" s="203">
        <f t="shared" si="97"/>
        <v>0.11475921599448506</v>
      </c>
      <c r="Z250" s="44"/>
      <c r="AA250" s="44"/>
      <c r="AB250" s="44"/>
      <c r="AC250" s="44"/>
      <c r="AD250" s="44"/>
      <c r="AE250" s="44"/>
      <c r="AF250" s="44"/>
      <c r="AG250" s="17"/>
      <c r="AH250" s="17"/>
      <c r="AI250" s="17"/>
      <c r="AJ250" s="17"/>
      <c r="AK250" s="17"/>
      <c r="AL250" s="17"/>
    </row>
    <row r="251" spans="1:38" ht="42" customHeight="1" x14ac:dyDescent="0.2">
      <c r="A251" s="20">
        <v>126</v>
      </c>
      <c r="B251" s="22">
        <v>3132</v>
      </c>
      <c r="C251" s="135" t="s">
        <v>2</v>
      </c>
      <c r="D251" s="313" t="s">
        <v>111</v>
      </c>
      <c r="E251" s="219">
        <v>12402366</v>
      </c>
      <c r="F251" s="202"/>
      <c r="G251" s="202"/>
      <c r="H251" s="200">
        <f>I251+V251</f>
        <v>28806</v>
      </c>
      <c r="I251" s="200">
        <v>28806</v>
      </c>
      <c r="J251" s="224"/>
      <c r="K251" s="232"/>
      <c r="L251" s="232"/>
      <c r="M251" s="232"/>
      <c r="N251" s="202"/>
      <c r="O251" s="202"/>
      <c r="P251" s="202"/>
      <c r="Q251" s="202"/>
      <c r="R251" s="202"/>
      <c r="S251" s="202"/>
      <c r="T251" s="202"/>
      <c r="U251" s="202"/>
      <c r="V251" s="212">
        <f>J251+K251+L251+M251</f>
        <v>0</v>
      </c>
      <c r="W251" s="200">
        <v>28806</v>
      </c>
      <c r="X251" s="202">
        <f>E251-H251</f>
        <v>12373560</v>
      </c>
      <c r="Y251" s="203">
        <f t="shared" si="97"/>
        <v>0.2322621344991754</v>
      </c>
      <c r="Z251" s="44"/>
      <c r="AA251" s="44"/>
      <c r="AB251" s="44"/>
      <c r="AC251" s="44"/>
      <c r="AD251" s="44"/>
      <c r="AE251" s="44"/>
      <c r="AF251" s="44"/>
      <c r="AG251" s="17"/>
      <c r="AH251" s="17"/>
      <c r="AI251" s="17"/>
      <c r="AJ251" s="17"/>
      <c r="AK251" s="17"/>
      <c r="AL251" s="17"/>
    </row>
    <row r="252" spans="1:38" ht="63" customHeight="1" x14ac:dyDescent="0.2">
      <c r="A252" s="20">
        <v>127</v>
      </c>
      <c r="B252" s="22">
        <v>3132</v>
      </c>
      <c r="C252" s="135" t="s">
        <v>2</v>
      </c>
      <c r="D252" s="179" t="s">
        <v>152</v>
      </c>
      <c r="E252" s="219">
        <v>7581210</v>
      </c>
      <c r="F252" s="202"/>
      <c r="G252" s="202"/>
      <c r="H252" s="200">
        <f>I252+V252</f>
        <v>0</v>
      </c>
      <c r="I252" s="200"/>
      <c r="J252" s="224"/>
      <c r="K252" s="232"/>
      <c r="L252" s="232"/>
      <c r="M252" s="232"/>
      <c r="N252" s="202"/>
      <c r="O252" s="202"/>
      <c r="P252" s="202"/>
      <c r="Q252" s="202"/>
      <c r="R252" s="202"/>
      <c r="S252" s="202"/>
      <c r="T252" s="202"/>
      <c r="U252" s="202"/>
      <c r="V252" s="212">
        <f>K252+L252+M252+N252+O252</f>
        <v>0</v>
      </c>
      <c r="W252" s="200">
        <v>0</v>
      </c>
      <c r="X252" s="202">
        <f>E252-H252</f>
        <v>7581210</v>
      </c>
      <c r="Y252" s="203">
        <f t="shared" si="97"/>
        <v>0</v>
      </c>
      <c r="Z252" s="44"/>
      <c r="AA252" s="44"/>
      <c r="AB252" s="44"/>
      <c r="AC252" s="44"/>
      <c r="AD252" s="44"/>
      <c r="AE252" s="44"/>
      <c r="AF252" s="44"/>
      <c r="AG252" s="17"/>
      <c r="AH252" s="17"/>
      <c r="AI252" s="17"/>
      <c r="AJ252" s="17"/>
      <c r="AK252" s="17"/>
      <c r="AL252" s="17"/>
    </row>
    <row r="253" spans="1:38" ht="60.75" customHeight="1" x14ac:dyDescent="0.2">
      <c r="A253" s="20">
        <v>128</v>
      </c>
      <c r="B253" s="22">
        <v>3132</v>
      </c>
      <c r="C253" s="135" t="s">
        <v>2</v>
      </c>
      <c r="D253" s="179" t="s">
        <v>153</v>
      </c>
      <c r="E253" s="219">
        <v>5117676</v>
      </c>
      <c r="F253" s="202"/>
      <c r="G253" s="202"/>
      <c r="H253" s="200">
        <f>I253+V253</f>
        <v>0</v>
      </c>
      <c r="I253" s="200"/>
      <c r="J253" s="224"/>
      <c r="K253" s="232"/>
      <c r="L253" s="232"/>
      <c r="M253" s="232"/>
      <c r="N253" s="202"/>
      <c r="O253" s="202"/>
      <c r="P253" s="202"/>
      <c r="Q253" s="202"/>
      <c r="R253" s="202"/>
      <c r="S253" s="202"/>
      <c r="T253" s="202"/>
      <c r="U253" s="202"/>
      <c r="V253" s="212">
        <f>K253+L253+M253+N253+O253</f>
        <v>0</v>
      </c>
      <c r="W253" s="200">
        <v>0</v>
      </c>
      <c r="X253" s="202">
        <f>E253-H253</f>
        <v>5117676</v>
      </c>
      <c r="Y253" s="203">
        <f t="shared" si="97"/>
        <v>0</v>
      </c>
      <c r="Z253" s="44"/>
      <c r="AA253" s="44"/>
      <c r="AB253" s="44"/>
      <c r="AC253" s="44"/>
      <c r="AD253" s="44"/>
      <c r="AE253" s="44"/>
      <c r="AF253" s="44"/>
      <c r="AG253" s="17"/>
      <c r="AH253" s="17"/>
      <c r="AI253" s="17"/>
      <c r="AJ253" s="17"/>
      <c r="AK253" s="17"/>
      <c r="AL253" s="17"/>
    </row>
    <row r="254" spans="1:38" ht="39.75" customHeight="1" x14ac:dyDescent="0.25">
      <c r="A254" s="90">
        <v>129</v>
      </c>
      <c r="B254" s="111">
        <v>1217640</v>
      </c>
      <c r="C254" s="342" t="s">
        <v>57</v>
      </c>
      <c r="D254" s="285"/>
      <c r="E254" s="218">
        <f>E267</f>
        <v>1248999</v>
      </c>
      <c r="F254" s="218">
        <f t="shared" ref="F254:W254" si="104">F255+F256+F257+F267</f>
        <v>0</v>
      </c>
      <c r="G254" s="218">
        <f t="shared" si="104"/>
        <v>0</v>
      </c>
      <c r="H254" s="218">
        <f t="shared" si="104"/>
        <v>0</v>
      </c>
      <c r="I254" s="218">
        <f t="shared" si="104"/>
        <v>0</v>
      </c>
      <c r="J254" s="218">
        <f t="shared" si="104"/>
        <v>0</v>
      </c>
      <c r="K254" s="218">
        <f t="shared" si="104"/>
        <v>0</v>
      </c>
      <c r="L254" s="218">
        <f t="shared" si="104"/>
        <v>0</v>
      </c>
      <c r="M254" s="218">
        <f t="shared" si="104"/>
        <v>0</v>
      </c>
      <c r="N254" s="218">
        <f t="shared" si="104"/>
        <v>0</v>
      </c>
      <c r="O254" s="218">
        <f t="shared" si="104"/>
        <v>0</v>
      </c>
      <c r="P254" s="218">
        <f t="shared" si="104"/>
        <v>0</v>
      </c>
      <c r="Q254" s="218">
        <f t="shared" si="104"/>
        <v>0</v>
      </c>
      <c r="R254" s="218">
        <f t="shared" si="104"/>
        <v>0</v>
      </c>
      <c r="S254" s="218">
        <f t="shared" si="104"/>
        <v>0</v>
      </c>
      <c r="T254" s="218">
        <f t="shared" si="104"/>
        <v>0</v>
      </c>
      <c r="U254" s="218">
        <f t="shared" si="104"/>
        <v>0</v>
      </c>
      <c r="V254" s="218">
        <f t="shared" si="104"/>
        <v>0</v>
      </c>
      <c r="W254" s="218">
        <f t="shared" si="104"/>
        <v>0</v>
      </c>
      <c r="X254" s="218">
        <f>X267</f>
        <v>1248999</v>
      </c>
      <c r="Y254" s="203">
        <f t="shared" si="97"/>
        <v>0</v>
      </c>
      <c r="Z254" s="44"/>
      <c r="AA254" s="44"/>
      <c r="AB254" s="44"/>
      <c r="AC254" s="44"/>
      <c r="AD254" s="44"/>
      <c r="AE254" s="44"/>
      <c r="AF254" s="44"/>
      <c r="AG254" s="17"/>
      <c r="AH254" s="17"/>
      <c r="AI254" s="17"/>
      <c r="AJ254" s="17"/>
      <c r="AK254" s="17"/>
      <c r="AL254" s="17"/>
    </row>
    <row r="255" spans="1:38" ht="66" hidden="1" customHeight="1" x14ac:dyDescent="0.2">
      <c r="A255" s="20"/>
      <c r="C255" s="284" t="s">
        <v>95</v>
      </c>
      <c r="D255" s="281" t="s">
        <v>154</v>
      </c>
      <c r="E255" s="338"/>
      <c r="F255" s="202"/>
      <c r="G255" s="202"/>
      <c r="H255" s="200">
        <f>I255+V255</f>
        <v>0</v>
      </c>
      <c r="I255" s="200">
        <v>0</v>
      </c>
      <c r="J255" s="224"/>
      <c r="K255" s="232"/>
      <c r="L255" s="232"/>
      <c r="M255" s="232"/>
      <c r="N255" s="202"/>
      <c r="O255" s="202"/>
      <c r="P255" s="202"/>
      <c r="Q255" s="202"/>
      <c r="R255" s="202"/>
      <c r="S255" s="202"/>
      <c r="T255" s="202"/>
      <c r="U255" s="202"/>
      <c r="V255" s="212">
        <f>J255+K255+L255+M255+N255+O255+P255+Q255</f>
        <v>0</v>
      </c>
      <c r="W255" s="245">
        <v>0</v>
      </c>
      <c r="X255" s="202">
        <f>E50-H255</f>
        <v>0</v>
      </c>
      <c r="Y255" s="203" t="e">
        <f>W255*100/E50</f>
        <v>#DIV/0!</v>
      </c>
      <c r="Z255" s="44"/>
      <c r="AA255" s="44"/>
      <c r="AB255" s="44"/>
      <c r="AC255" s="44"/>
      <c r="AD255" s="44"/>
      <c r="AE255" s="44"/>
      <c r="AF255" s="44"/>
      <c r="AG255" s="17"/>
      <c r="AH255" s="17"/>
      <c r="AI255" s="17"/>
      <c r="AJ255" s="17"/>
      <c r="AK255" s="17"/>
      <c r="AL255" s="17"/>
    </row>
    <row r="256" spans="1:38" ht="54.75" hidden="1" customHeight="1" x14ac:dyDescent="0.2">
      <c r="A256" s="20"/>
      <c r="B256" s="22"/>
      <c r="C256" s="283" t="s">
        <v>57</v>
      </c>
      <c r="D256" s="281"/>
      <c r="E256" s="219"/>
      <c r="F256" s="202"/>
      <c r="G256" s="202"/>
      <c r="H256" s="200">
        <f t="shared" ref="H256:H267" si="105">I256+V256</f>
        <v>0</v>
      </c>
      <c r="I256" s="200"/>
      <c r="J256" s="224"/>
      <c r="K256" s="232"/>
      <c r="L256" s="232"/>
      <c r="M256" s="232"/>
      <c r="N256" s="202"/>
      <c r="O256" s="202"/>
      <c r="P256" s="202"/>
      <c r="Q256" s="202"/>
      <c r="R256" s="202"/>
      <c r="S256" s="202"/>
      <c r="T256" s="202"/>
      <c r="U256" s="202"/>
      <c r="V256" s="212">
        <f t="shared" ref="V256:V267" si="106">J256+K256+L256+M256+N256+O256+P256+Q256</f>
        <v>0</v>
      </c>
      <c r="W256" s="245"/>
      <c r="X256" s="202">
        <f t="shared" ref="X256:X267" si="107">E256-H256</f>
        <v>0</v>
      </c>
      <c r="Y256" s="203" t="e">
        <f t="shared" si="97"/>
        <v>#DIV/0!</v>
      </c>
      <c r="Z256" s="44"/>
      <c r="AA256" s="44"/>
      <c r="AB256" s="44"/>
      <c r="AC256" s="44"/>
      <c r="AD256" s="44"/>
      <c r="AE256" s="44"/>
      <c r="AF256" s="44"/>
      <c r="AG256" s="17"/>
      <c r="AH256" s="17"/>
      <c r="AI256" s="17"/>
      <c r="AJ256" s="17"/>
      <c r="AK256" s="17"/>
      <c r="AL256" s="17"/>
    </row>
    <row r="257" spans="1:38" ht="96" hidden="1" customHeight="1" x14ac:dyDescent="0.2">
      <c r="A257" s="20"/>
      <c r="B257" s="22"/>
      <c r="C257" s="284" t="s">
        <v>95</v>
      </c>
      <c r="D257" s="281" t="s">
        <v>154</v>
      </c>
      <c r="E257" s="219"/>
      <c r="F257" s="202"/>
      <c r="G257" s="202"/>
      <c r="H257" s="200">
        <f t="shared" si="105"/>
        <v>0</v>
      </c>
      <c r="I257" s="200"/>
      <c r="J257" s="224"/>
      <c r="K257" s="232"/>
      <c r="L257" s="232"/>
      <c r="M257" s="232"/>
      <c r="N257" s="202"/>
      <c r="O257" s="202"/>
      <c r="P257" s="202"/>
      <c r="Q257" s="202"/>
      <c r="R257" s="202"/>
      <c r="S257" s="202"/>
      <c r="T257" s="202"/>
      <c r="U257" s="202"/>
      <c r="V257" s="212">
        <f t="shared" si="106"/>
        <v>0</v>
      </c>
      <c r="W257" s="245"/>
      <c r="X257" s="202">
        <f t="shared" si="107"/>
        <v>0</v>
      </c>
      <c r="Y257" s="203" t="e">
        <f t="shared" si="97"/>
        <v>#DIV/0!</v>
      </c>
      <c r="Z257" s="44"/>
      <c r="AA257" s="44"/>
      <c r="AB257" s="44"/>
      <c r="AC257" s="44"/>
      <c r="AD257" s="44"/>
      <c r="AE257" s="44"/>
      <c r="AF257" s="44"/>
      <c r="AG257" s="17"/>
      <c r="AH257" s="17"/>
      <c r="AI257" s="17"/>
      <c r="AJ257" s="17"/>
      <c r="AK257" s="17"/>
      <c r="AL257" s="17"/>
    </row>
    <row r="258" spans="1:38" ht="2.25" hidden="1" customHeight="1" x14ac:dyDescent="0.25">
      <c r="A258" s="126"/>
      <c r="B258" s="111" t="s">
        <v>50</v>
      </c>
      <c r="C258" s="283" t="s">
        <v>57</v>
      </c>
      <c r="D258" s="281"/>
      <c r="E258" s="127"/>
      <c r="F258" s="127"/>
      <c r="G258" s="127"/>
      <c r="H258" s="200">
        <f t="shared" si="105"/>
        <v>0</v>
      </c>
      <c r="I258" s="127"/>
      <c r="J258" s="127"/>
      <c r="K258" s="127"/>
      <c r="L258" s="127"/>
      <c r="M258" s="127"/>
      <c r="N258" s="127"/>
      <c r="O258" s="127"/>
      <c r="P258" s="127"/>
      <c r="Q258" s="127"/>
      <c r="R258" s="127"/>
      <c r="S258" s="127"/>
      <c r="T258" s="127"/>
      <c r="U258" s="127"/>
      <c r="V258" s="212">
        <f t="shared" si="106"/>
        <v>0</v>
      </c>
      <c r="W258" s="127"/>
      <c r="X258" s="202">
        <f t="shared" si="107"/>
        <v>0</v>
      </c>
      <c r="Y258" s="203" t="e">
        <f t="shared" si="97"/>
        <v>#DIV/0!</v>
      </c>
      <c r="Z258" s="44"/>
      <c r="AA258" s="44"/>
      <c r="AB258" s="44"/>
      <c r="AC258" s="44"/>
      <c r="AD258" s="44"/>
      <c r="AE258" s="44"/>
      <c r="AF258" s="44"/>
      <c r="AG258" s="17"/>
      <c r="AH258" s="17"/>
      <c r="AI258" s="17"/>
      <c r="AJ258" s="17"/>
      <c r="AK258" s="17"/>
      <c r="AL258" s="17"/>
    </row>
    <row r="259" spans="1:38" ht="56.25" hidden="1" customHeight="1" x14ac:dyDescent="0.2">
      <c r="A259" s="20"/>
      <c r="B259" s="22"/>
      <c r="C259" s="284" t="s">
        <v>95</v>
      </c>
      <c r="D259" s="281" t="s">
        <v>154</v>
      </c>
      <c r="E259" s="219"/>
      <c r="F259" s="202"/>
      <c r="G259" s="202"/>
      <c r="H259" s="200">
        <f t="shared" si="105"/>
        <v>0</v>
      </c>
      <c r="I259" s="200"/>
      <c r="J259" s="224"/>
      <c r="K259" s="232"/>
      <c r="L259" s="232"/>
      <c r="M259" s="232"/>
      <c r="N259" s="202"/>
      <c r="O259" s="202"/>
      <c r="P259" s="202"/>
      <c r="Q259" s="202"/>
      <c r="R259" s="202"/>
      <c r="S259" s="202"/>
      <c r="T259" s="202"/>
      <c r="U259" s="202"/>
      <c r="V259" s="212">
        <f t="shared" si="106"/>
        <v>0</v>
      </c>
      <c r="W259" s="245"/>
      <c r="X259" s="202">
        <f t="shared" si="107"/>
        <v>0</v>
      </c>
      <c r="Y259" s="203" t="e">
        <f t="shared" si="97"/>
        <v>#DIV/0!</v>
      </c>
      <c r="Z259" s="44"/>
      <c r="AA259" s="44"/>
      <c r="AB259" s="44"/>
      <c r="AC259" s="44"/>
      <c r="AD259" s="44"/>
      <c r="AE259" s="44"/>
      <c r="AF259" s="44"/>
      <c r="AG259" s="17"/>
      <c r="AH259" s="17"/>
      <c r="AI259" s="17"/>
      <c r="AJ259" s="17"/>
      <c r="AK259" s="17"/>
      <c r="AL259" s="17"/>
    </row>
    <row r="260" spans="1:38" ht="38.25" hidden="1" customHeight="1" x14ac:dyDescent="0.2">
      <c r="A260" s="20"/>
      <c r="B260" s="22"/>
      <c r="C260" s="283" t="s">
        <v>57</v>
      </c>
      <c r="D260" s="281"/>
      <c r="E260" s="219"/>
      <c r="F260" s="202"/>
      <c r="G260" s="202"/>
      <c r="H260" s="200">
        <f t="shared" si="105"/>
        <v>0</v>
      </c>
      <c r="I260" s="200"/>
      <c r="J260" s="224"/>
      <c r="K260" s="232"/>
      <c r="L260" s="232"/>
      <c r="M260" s="232"/>
      <c r="N260" s="202"/>
      <c r="O260" s="202"/>
      <c r="P260" s="202"/>
      <c r="Q260" s="202"/>
      <c r="R260" s="202"/>
      <c r="S260" s="202"/>
      <c r="T260" s="202"/>
      <c r="U260" s="202"/>
      <c r="V260" s="212">
        <f t="shared" si="106"/>
        <v>0</v>
      </c>
      <c r="W260" s="245"/>
      <c r="X260" s="202">
        <f t="shared" si="107"/>
        <v>0</v>
      </c>
      <c r="Y260" s="203" t="e">
        <f t="shared" si="97"/>
        <v>#DIV/0!</v>
      </c>
      <c r="Z260" s="44"/>
      <c r="AA260" s="44"/>
      <c r="AB260" s="44"/>
      <c r="AC260" s="44"/>
      <c r="AD260" s="44"/>
      <c r="AE260" s="44"/>
      <c r="AF260" s="44"/>
      <c r="AG260" s="17"/>
      <c r="AH260" s="17"/>
      <c r="AI260" s="17"/>
      <c r="AJ260" s="17"/>
      <c r="AK260" s="17"/>
      <c r="AL260" s="17"/>
    </row>
    <row r="261" spans="1:38" ht="30" hidden="1" customHeight="1" x14ac:dyDescent="0.2">
      <c r="A261" s="20"/>
      <c r="B261" s="22"/>
      <c r="C261" s="284" t="s">
        <v>95</v>
      </c>
      <c r="D261" s="281" t="s">
        <v>154</v>
      </c>
      <c r="E261" s="219"/>
      <c r="F261" s="202"/>
      <c r="G261" s="202"/>
      <c r="H261" s="200">
        <f t="shared" si="105"/>
        <v>0</v>
      </c>
      <c r="I261" s="200"/>
      <c r="J261" s="224"/>
      <c r="K261" s="232"/>
      <c r="L261" s="232"/>
      <c r="M261" s="232"/>
      <c r="N261" s="202"/>
      <c r="O261" s="202"/>
      <c r="P261" s="202"/>
      <c r="Q261" s="202"/>
      <c r="R261" s="202"/>
      <c r="S261" s="202"/>
      <c r="T261" s="202"/>
      <c r="U261" s="202"/>
      <c r="V261" s="212">
        <f t="shared" si="106"/>
        <v>0</v>
      </c>
      <c r="W261" s="245"/>
      <c r="X261" s="202">
        <f t="shared" si="107"/>
        <v>0</v>
      </c>
      <c r="Y261" s="203" t="e">
        <f t="shared" si="97"/>
        <v>#DIV/0!</v>
      </c>
      <c r="Z261" s="44"/>
      <c r="AA261" s="44"/>
      <c r="AB261" s="44"/>
      <c r="AC261" s="44"/>
      <c r="AD261" s="44"/>
      <c r="AE261" s="44"/>
      <c r="AF261" s="44"/>
      <c r="AG261" s="17"/>
      <c r="AH261" s="17"/>
      <c r="AI261" s="17"/>
      <c r="AJ261" s="17"/>
      <c r="AK261" s="17"/>
      <c r="AL261" s="17"/>
    </row>
    <row r="262" spans="1:38" ht="28.5" hidden="1" customHeight="1" x14ac:dyDescent="0.2">
      <c r="A262" s="20"/>
      <c r="B262" s="22"/>
      <c r="C262" s="283" t="s">
        <v>57</v>
      </c>
      <c r="D262" s="281"/>
      <c r="E262" s="219"/>
      <c r="F262" s="202"/>
      <c r="G262" s="202"/>
      <c r="H262" s="200">
        <f t="shared" si="105"/>
        <v>0</v>
      </c>
      <c r="I262" s="200"/>
      <c r="J262" s="224"/>
      <c r="K262" s="232"/>
      <c r="L262" s="232"/>
      <c r="M262" s="232"/>
      <c r="N262" s="202"/>
      <c r="O262" s="202"/>
      <c r="P262" s="202"/>
      <c r="Q262" s="202"/>
      <c r="R262" s="202"/>
      <c r="S262" s="202"/>
      <c r="T262" s="202"/>
      <c r="U262" s="202"/>
      <c r="V262" s="212">
        <f t="shared" si="106"/>
        <v>0</v>
      </c>
      <c r="W262" s="245"/>
      <c r="X262" s="202">
        <f t="shared" si="107"/>
        <v>0</v>
      </c>
      <c r="Y262" s="203" t="e">
        <f t="shared" si="97"/>
        <v>#DIV/0!</v>
      </c>
      <c r="Z262" s="44"/>
      <c r="AA262" s="44"/>
      <c r="AB262" s="44"/>
      <c r="AC262" s="44"/>
      <c r="AD262" s="44"/>
      <c r="AE262" s="44"/>
      <c r="AF262" s="44"/>
      <c r="AG262" s="17"/>
      <c r="AH262" s="17"/>
      <c r="AI262" s="17"/>
      <c r="AJ262" s="17"/>
      <c r="AK262" s="17"/>
      <c r="AL262" s="17"/>
    </row>
    <row r="263" spans="1:38" ht="28.5" hidden="1" customHeight="1" x14ac:dyDescent="0.2">
      <c r="A263" s="20"/>
      <c r="B263" s="22"/>
      <c r="C263" s="284" t="s">
        <v>95</v>
      </c>
      <c r="D263" s="281" t="s">
        <v>154</v>
      </c>
      <c r="E263" s="219"/>
      <c r="F263" s="202"/>
      <c r="G263" s="202"/>
      <c r="H263" s="200">
        <f t="shared" si="105"/>
        <v>0</v>
      </c>
      <c r="I263" s="200"/>
      <c r="J263" s="224"/>
      <c r="K263" s="232"/>
      <c r="L263" s="232"/>
      <c r="M263" s="232"/>
      <c r="N263" s="202"/>
      <c r="O263" s="202"/>
      <c r="P263" s="202"/>
      <c r="Q263" s="202"/>
      <c r="R263" s="202"/>
      <c r="S263" s="202"/>
      <c r="T263" s="202"/>
      <c r="U263" s="202"/>
      <c r="V263" s="212">
        <f t="shared" si="106"/>
        <v>0</v>
      </c>
      <c r="W263" s="245"/>
      <c r="X263" s="202">
        <f t="shared" si="107"/>
        <v>0</v>
      </c>
      <c r="Y263" s="203" t="e">
        <f t="shared" si="97"/>
        <v>#DIV/0!</v>
      </c>
      <c r="Z263" s="44"/>
      <c r="AA263" s="44"/>
      <c r="AB263" s="44"/>
      <c r="AC263" s="44"/>
      <c r="AD263" s="44"/>
      <c r="AE263" s="44"/>
      <c r="AF263" s="44"/>
      <c r="AG263" s="17"/>
      <c r="AH263" s="17"/>
      <c r="AI263" s="17"/>
      <c r="AJ263" s="17"/>
      <c r="AK263" s="17"/>
      <c r="AL263" s="17"/>
    </row>
    <row r="264" spans="1:38" ht="28.5" hidden="1" customHeight="1" x14ac:dyDescent="0.2">
      <c r="A264" s="20"/>
      <c r="B264" s="22"/>
      <c r="C264" s="283" t="s">
        <v>57</v>
      </c>
      <c r="D264" s="281"/>
      <c r="E264" s="219"/>
      <c r="F264" s="202"/>
      <c r="G264" s="202"/>
      <c r="H264" s="200">
        <f t="shared" si="105"/>
        <v>0</v>
      </c>
      <c r="I264" s="200"/>
      <c r="J264" s="224"/>
      <c r="K264" s="232"/>
      <c r="L264" s="232"/>
      <c r="M264" s="232"/>
      <c r="N264" s="202"/>
      <c r="O264" s="202"/>
      <c r="P264" s="202"/>
      <c r="Q264" s="202"/>
      <c r="R264" s="202"/>
      <c r="S264" s="202"/>
      <c r="T264" s="202"/>
      <c r="U264" s="202"/>
      <c r="V264" s="212">
        <f t="shared" si="106"/>
        <v>0</v>
      </c>
      <c r="W264" s="245"/>
      <c r="X264" s="202">
        <f t="shared" si="107"/>
        <v>0</v>
      </c>
      <c r="Y264" s="203" t="e">
        <f t="shared" si="97"/>
        <v>#DIV/0!</v>
      </c>
      <c r="Z264" s="44"/>
      <c r="AA264" s="44"/>
      <c r="AB264" s="44"/>
      <c r="AC264" s="44"/>
      <c r="AD264" s="44"/>
      <c r="AE264" s="44"/>
      <c r="AF264" s="44"/>
      <c r="AG264" s="17"/>
      <c r="AH264" s="17"/>
      <c r="AI264" s="17"/>
      <c r="AJ264" s="17"/>
      <c r="AK264" s="17"/>
      <c r="AL264" s="17"/>
    </row>
    <row r="265" spans="1:38" ht="45.75" hidden="1" customHeight="1" x14ac:dyDescent="0.2">
      <c r="A265" s="20"/>
      <c r="B265" s="22"/>
      <c r="C265" s="284" t="s">
        <v>95</v>
      </c>
      <c r="D265" s="281" t="s">
        <v>154</v>
      </c>
      <c r="E265" s="219"/>
      <c r="F265" s="202"/>
      <c r="G265" s="202"/>
      <c r="H265" s="200">
        <f t="shared" si="105"/>
        <v>0</v>
      </c>
      <c r="I265" s="200"/>
      <c r="J265" s="224"/>
      <c r="K265" s="232"/>
      <c r="L265" s="232"/>
      <c r="M265" s="232"/>
      <c r="N265" s="202"/>
      <c r="O265" s="202"/>
      <c r="P265" s="202"/>
      <c r="Q265" s="202"/>
      <c r="R265" s="202"/>
      <c r="S265" s="202"/>
      <c r="T265" s="202"/>
      <c r="U265" s="202"/>
      <c r="V265" s="212">
        <f t="shared" si="106"/>
        <v>0</v>
      </c>
      <c r="W265" s="245"/>
      <c r="X265" s="202">
        <f t="shared" si="107"/>
        <v>0</v>
      </c>
      <c r="Y265" s="203" t="e">
        <f t="shared" si="97"/>
        <v>#DIV/0!</v>
      </c>
      <c r="Z265" s="44"/>
      <c r="AA265" s="44"/>
      <c r="AB265" s="44"/>
      <c r="AC265" s="44"/>
      <c r="AD265" s="44"/>
      <c r="AE265" s="44"/>
      <c r="AF265" s="44"/>
      <c r="AG265" s="17"/>
      <c r="AH265" s="17"/>
      <c r="AI265" s="17"/>
      <c r="AJ265" s="17"/>
      <c r="AK265" s="17"/>
      <c r="AL265" s="17"/>
    </row>
    <row r="266" spans="1:38" ht="56.25" hidden="1" customHeight="1" x14ac:dyDescent="0.2">
      <c r="A266" s="20"/>
      <c r="B266" s="22"/>
      <c r="C266" s="283" t="s">
        <v>57</v>
      </c>
      <c r="D266" s="281"/>
      <c r="E266" s="219"/>
      <c r="F266" s="202"/>
      <c r="G266" s="202"/>
      <c r="H266" s="200">
        <f t="shared" si="105"/>
        <v>0</v>
      </c>
      <c r="I266" s="200"/>
      <c r="J266" s="224"/>
      <c r="K266" s="232"/>
      <c r="L266" s="232"/>
      <c r="M266" s="232"/>
      <c r="N266" s="202"/>
      <c r="O266" s="202"/>
      <c r="P266" s="202"/>
      <c r="Q266" s="202"/>
      <c r="R266" s="202"/>
      <c r="S266" s="202"/>
      <c r="T266" s="202"/>
      <c r="U266" s="202"/>
      <c r="V266" s="212">
        <f t="shared" si="106"/>
        <v>0</v>
      </c>
      <c r="W266" s="245"/>
      <c r="X266" s="202">
        <f t="shared" si="107"/>
        <v>0</v>
      </c>
      <c r="Y266" s="203" t="e">
        <f t="shared" si="97"/>
        <v>#DIV/0!</v>
      </c>
      <c r="Z266" s="44"/>
      <c r="AA266" s="44"/>
      <c r="AB266" s="44"/>
      <c r="AC266" s="44"/>
      <c r="AD266" s="44"/>
      <c r="AE266" s="44"/>
      <c r="AF266" s="44"/>
      <c r="AG266" s="17"/>
      <c r="AH266" s="17"/>
      <c r="AI266" s="17"/>
      <c r="AJ266" s="17"/>
      <c r="AK266" s="17"/>
      <c r="AL266" s="17"/>
    </row>
    <row r="267" spans="1:38" ht="78.75" customHeight="1" x14ac:dyDescent="0.2">
      <c r="A267" s="20">
        <v>130</v>
      </c>
      <c r="B267" s="22">
        <v>3131</v>
      </c>
      <c r="C267" s="314" t="s">
        <v>95</v>
      </c>
      <c r="D267" s="282" t="s">
        <v>155</v>
      </c>
      <c r="E267" s="225">
        <v>1248999</v>
      </c>
      <c r="F267" s="202"/>
      <c r="G267" s="202"/>
      <c r="H267" s="200">
        <f t="shared" si="105"/>
        <v>0</v>
      </c>
      <c r="I267" s="200"/>
      <c r="J267" s="224"/>
      <c r="K267" s="232"/>
      <c r="L267" s="232"/>
      <c r="M267" s="232"/>
      <c r="N267" s="202"/>
      <c r="O267" s="202"/>
      <c r="P267" s="202"/>
      <c r="Q267" s="202"/>
      <c r="R267" s="202"/>
      <c r="S267" s="202"/>
      <c r="T267" s="202"/>
      <c r="U267" s="202"/>
      <c r="V267" s="212">
        <f t="shared" si="106"/>
        <v>0</v>
      </c>
      <c r="W267" s="200">
        <v>0</v>
      </c>
      <c r="X267" s="202">
        <f t="shared" si="107"/>
        <v>1248999</v>
      </c>
      <c r="Y267" s="203">
        <f t="shared" si="97"/>
        <v>0</v>
      </c>
      <c r="Z267" s="44"/>
      <c r="AA267" s="44"/>
      <c r="AB267" s="44"/>
      <c r="AC267" s="44"/>
      <c r="AD267" s="44"/>
      <c r="AE267" s="44"/>
      <c r="AF267" s="44"/>
      <c r="AG267" s="17"/>
      <c r="AH267" s="17"/>
      <c r="AI267" s="17"/>
      <c r="AJ267" s="17"/>
      <c r="AK267" s="17"/>
      <c r="AL267" s="17"/>
    </row>
    <row r="268" spans="1:38" ht="43.5" customHeight="1" x14ac:dyDescent="0.25">
      <c r="A268" s="92">
        <v>131</v>
      </c>
      <c r="B268" s="111">
        <v>1217670</v>
      </c>
      <c r="C268" s="100" t="s">
        <v>33</v>
      </c>
      <c r="D268" s="100"/>
      <c r="E268" s="218">
        <f>E269</f>
        <v>5070000</v>
      </c>
      <c r="F268" s="228">
        <f t="shared" ref="F268:X268" si="108">F269</f>
        <v>0</v>
      </c>
      <c r="G268" s="228">
        <f t="shared" si="108"/>
        <v>0</v>
      </c>
      <c r="H268" s="218">
        <f t="shared" si="108"/>
        <v>1550000</v>
      </c>
      <c r="I268" s="218">
        <f t="shared" si="108"/>
        <v>1550000</v>
      </c>
      <c r="J268" s="228">
        <f t="shared" si="108"/>
        <v>0</v>
      </c>
      <c r="K268" s="228">
        <f t="shared" si="108"/>
        <v>0</v>
      </c>
      <c r="L268" s="228">
        <f t="shared" si="108"/>
        <v>0</v>
      </c>
      <c r="M268" s="228">
        <f t="shared" si="108"/>
        <v>0</v>
      </c>
      <c r="N268" s="228">
        <f t="shared" si="108"/>
        <v>0</v>
      </c>
      <c r="O268" s="228">
        <f t="shared" si="108"/>
        <v>0</v>
      </c>
      <c r="P268" s="228">
        <f t="shared" si="108"/>
        <v>0</v>
      </c>
      <c r="Q268" s="228">
        <f t="shared" si="108"/>
        <v>0</v>
      </c>
      <c r="R268" s="228">
        <f t="shared" si="108"/>
        <v>0</v>
      </c>
      <c r="S268" s="228">
        <f t="shared" si="108"/>
        <v>0</v>
      </c>
      <c r="T268" s="228">
        <f t="shared" si="108"/>
        <v>0</v>
      </c>
      <c r="U268" s="228">
        <f t="shared" si="108"/>
        <v>0</v>
      </c>
      <c r="V268" s="218">
        <f t="shared" si="108"/>
        <v>0</v>
      </c>
      <c r="W268" s="218">
        <f t="shared" si="108"/>
        <v>1550000</v>
      </c>
      <c r="X268" s="228">
        <f t="shared" si="108"/>
        <v>3520000</v>
      </c>
      <c r="Y268" s="203">
        <f t="shared" si="97"/>
        <v>30.57199211045365</v>
      </c>
      <c r="Z268" s="44"/>
      <c r="AA268" s="44"/>
      <c r="AB268" s="44"/>
      <c r="AC268" s="44"/>
      <c r="AD268" s="44"/>
      <c r="AE268" s="44"/>
      <c r="AF268" s="44"/>
      <c r="AG268" s="17"/>
      <c r="AH268" s="17"/>
      <c r="AI268" s="17"/>
      <c r="AJ268" s="17"/>
      <c r="AK268" s="17"/>
      <c r="AL268" s="17"/>
    </row>
    <row r="269" spans="1:38" ht="213" customHeight="1" x14ac:dyDescent="0.2">
      <c r="A269" s="20">
        <v>132</v>
      </c>
      <c r="B269" s="22">
        <v>3210</v>
      </c>
      <c r="C269" s="21" t="s">
        <v>29</v>
      </c>
      <c r="D269" s="142" t="s">
        <v>208</v>
      </c>
      <c r="E269" s="219">
        <v>5070000</v>
      </c>
      <c r="F269" s="202"/>
      <c r="G269" s="202"/>
      <c r="H269" s="200">
        <f>I269+V269</f>
        <v>1550000</v>
      </c>
      <c r="I269" s="200">
        <v>1550000</v>
      </c>
      <c r="J269" s="224"/>
      <c r="K269" s="232"/>
      <c r="L269" s="232"/>
      <c r="M269" s="232"/>
      <c r="N269" s="202"/>
      <c r="O269" s="202"/>
      <c r="P269" s="202"/>
      <c r="Q269" s="202"/>
      <c r="R269" s="202"/>
      <c r="S269" s="202"/>
      <c r="T269" s="202"/>
      <c r="U269" s="202"/>
      <c r="V269" s="212">
        <f>J269+K269+L269+M269+N269+O269+P269+Q269+R269+S269</f>
        <v>0</v>
      </c>
      <c r="W269" s="200">
        <v>1550000</v>
      </c>
      <c r="X269" s="202">
        <f>E269-H269</f>
        <v>3520000</v>
      </c>
      <c r="Y269" s="203">
        <f t="shared" si="97"/>
        <v>30.57199211045365</v>
      </c>
      <c r="Z269" s="44"/>
      <c r="AA269" s="44"/>
      <c r="AB269" s="44"/>
      <c r="AC269" s="44"/>
      <c r="AD269" s="44"/>
      <c r="AE269" s="44"/>
      <c r="AF269" s="44"/>
      <c r="AG269" s="17"/>
      <c r="AH269" s="17"/>
      <c r="AI269" s="17"/>
      <c r="AJ269" s="17"/>
      <c r="AK269" s="17"/>
      <c r="AL269" s="17"/>
    </row>
    <row r="270" spans="1:38" ht="36" hidden="1" customHeight="1" x14ac:dyDescent="0.25">
      <c r="A270" s="92"/>
      <c r="B270" s="111" t="s">
        <v>52</v>
      </c>
      <c r="C270" s="91" t="s">
        <v>53</v>
      </c>
      <c r="D270" s="100"/>
      <c r="E270" s="218">
        <f>E271</f>
        <v>0</v>
      </c>
      <c r="F270" s="218">
        <f t="shared" ref="F270:X270" si="109">F271</f>
        <v>0</v>
      </c>
      <c r="G270" s="218">
        <f t="shared" si="109"/>
        <v>0</v>
      </c>
      <c r="H270" s="218">
        <f t="shared" si="109"/>
        <v>0</v>
      </c>
      <c r="I270" s="218">
        <f t="shared" si="109"/>
        <v>0</v>
      </c>
      <c r="J270" s="218">
        <f t="shared" si="109"/>
        <v>0</v>
      </c>
      <c r="K270" s="218">
        <f t="shared" si="109"/>
        <v>0</v>
      </c>
      <c r="L270" s="218">
        <f t="shared" si="109"/>
        <v>0</v>
      </c>
      <c r="M270" s="218">
        <f t="shared" si="109"/>
        <v>0</v>
      </c>
      <c r="N270" s="218">
        <f t="shared" si="109"/>
        <v>0</v>
      </c>
      <c r="O270" s="218">
        <f t="shared" si="109"/>
        <v>0</v>
      </c>
      <c r="P270" s="218">
        <f t="shared" si="109"/>
        <v>0</v>
      </c>
      <c r="Q270" s="218">
        <f t="shared" si="109"/>
        <v>0</v>
      </c>
      <c r="R270" s="218">
        <f t="shared" si="109"/>
        <v>0</v>
      </c>
      <c r="S270" s="218">
        <f t="shared" si="109"/>
        <v>0</v>
      </c>
      <c r="T270" s="218">
        <f t="shared" si="109"/>
        <v>0</v>
      </c>
      <c r="U270" s="218">
        <f t="shared" si="109"/>
        <v>0</v>
      </c>
      <c r="V270" s="218">
        <f t="shared" si="109"/>
        <v>0</v>
      </c>
      <c r="W270" s="218">
        <f t="shared" si="109"/>
        <v>0</v>
      </c>
      <c r="X270" s="218">
        <f t="shared" si="109"/>
        <v>0</v>
      </c>
      <c r="Y270" s="203" t="e">
        <f t="shared" si="97"/>
        <v>#DIV/0!</v>
      </c>
      <c r="Z270" s="44"/>
      <c r="AA270" s="44"/>
      <c r="AB270" s="44"/>
      <c r="AC270" s="44"/>
      <c r="AD270" s="44"/>
      <c r="AE270" s="44"/>
      <c r="AF270" s="44"/>
      <c r="AG270" s="17"/>
      <c r="AH270" s="17"/>
      <c r="AI270" s="17"/>
      <c r="AJ270" s="17"/>
      <c r="AK270" s="17"/>
      <c r="AL270" s="17"/>
    </row>
    <row r="271" spans="1:38" ht="1.5" customHeight="1" x14ac:dyDescent="0.2">
      <c r="A271" s="20">
        <v>133</v>
      </c>
      <c r="B271" s="22"/>
      <c r="C271" s="21"/>
      <c r="D271" s="47"/>
      <c r="E271" s="219"/>
      <c r="F271" s="221"/>
      <c r="G271" s="221"/>
      <c r="H271" s="210">
        <f>I271+V271</f>
        <v>0</v>
      </c>
      <c r="I271" s="210"/>
      <c r="J271" s="328"/>
      <c r="K271" s="339"/>
      <c r="L271" s="339"/>
      <c r="M271" s="339"/>
      <c r="N271" s="221"/>
      <c r="O271" s="221"/>
      <c r="P271" s="221"/>
      <c r="Q271" s="221"/>
      <c r="R271" s="221"/>
      <c r="S271" s="221"/>
      <c r="T271" s="221"/>
      <c r="U271" s="221"/>
      <c r="V271" s="212">
        <f>J271+K271+L271+M271+N271+O271+P271+Q271+R271+S271</f>
        <v>0</v>
      </c>
      <c r="W271" s="212"/>
      <c r="X271" s="202">
        <f>E271-H271</f>
        <v>0</v>
      </c>
      <c r="Y271" s="203" t="e">
        <f t="shared" si="97"/>
        <v>#DIV/0!</v>
      </c>
      <c r="Z271" s="44"/>
      <c r="AA271" s="44"/>
      <c r="AB271" s="44"/>
      <c r="AC271" s="44"/>
      <c r="AD271" s="44"/>
      <c r="AE271" s="44"/>
      <c r="AF271" s="44"/>
      <c r="AG271" s="17"/>
      <c r="AH271" s="17"/>
      <c r="AI271" s="17"/>
      <c r="AJ271" s="17"/>
      <c r="AK271" s="17"/>
      <c r="AL271" s="17"/>
    </row>
    <row r="272" spans="1:38" ht="104.25" customHeight="1" x14ac:dyDescent="0.25">
      <c r="A272" s="20">
        <v>134</v>
      </c>
      <c r="B272" s="287" t="s">
        <v>105</v>
      </c>
      <c r="C272" s="288" t="s">
        <v>104</v>
      </c>
      <c r="D272" s="289"/>
      <c r="E272" s="290">
        <f>E273+E275</f>
        <v>36000</v>
      </c>
      <c r="F272" s="290">
        <f t="shared" ref="F272:Y272" si="110">F273+F275</f>
        <v>0</v>
      </c>
      <c r="G272" s="290">
        <f t="shared" si="110"/>
        <v>0</v>
      </c>
      <c r="H272" s="290">
        <f t="shared" si="110"/>
        <v>30040</v>
      </c>
      <c r="I272" s="290">
        <f t="shared" si="110"/>
        <v>30040</v>
      </c>
      <c r="J272" s="290">
        <f t="shared" si="110"/>
        <v>0</v>
      </c>
      <c r="K272" s="290">
        <f t="shared" si="110"/>
        <v>0</v>
      </c>
      <c r="L272" s="290">
        <f t="shared" si="110"/>
        <v>0</v>
      </c>
      <c r="M272" s="290">
        <f t="shared" si="110"/>
        <v>0</v>
      </c>
      <c r="N272" s="290">
        <f t="shared" si="110"/>
        <v>0</v>
      </c>
      <c r="O272" s="290">
        <f t="shared" si="110"/>
        <v>0</v>
      </c>
      <c r="P272" s="290">
        <f t="shared" si="110"/>
        <v>0</v>
      </c>
      <c r="Q272" s="290">
        <f t="shared" si="110"/>
        <v>0</v>
      </c>
      <c r="R272" s="290">
        <f t="shared" si="110"/>
        <v>0</v>
      </c>
      <c r="S272" s="290">
        <f t="shared" si="110"/>
        <v>0</v>
      </c>
      <c r="T272" s="290">
        <f t="shared" si="110"/>
        <v>0</v>
      </c>
      <c r="U272" s="290">
        <f t="shared" si="110"/>
        <v>0</v>
      </c>
      <c r="V272" s="290">
        <f t="shared" si="110"/>
        <v>0</v>
      </c>
      <c r="W272" s="290">
        <f t="shared" si="110"/>
        <v>30040</v>
      </c>
      <c r="X272" s="290">
        <f t="shared" si="110"/>
        <v>5960</v>
      </c>
      <c r="Y272" s="226">
        <f t="shared" si="110"/>
        <v>168.47272727272727</v>
      </c>
      <c r="Z272" s="44"/>
      <c r="AA272" s="44"/>
      <c r="AB272" s="44"/>
      <c r="AC272" s="44"/>
      <c r="AD272" s="44"/>
      <c r="AE272" s="44"/>
      <c r="AF272" s="44"/>
      <c r="AG272" s="17"/>
      <c r="AH272" s="17"/>
      <c r="AI272" s="17"/>
      <c r="AJ272" s="17"/>
      <c r="AK272" s="17"/>
      <c r="AL272" s="17"/>
    </row>
    <row r="273" spans="1:38" ht="49.5" customHeight="1" x14ac:dyDescent="0.25">
      <c r="A273" s="20">
        <v>135</v>
      </c>
      <c r="B273" s="253" t="s">
        <v>156</v>
      </c>
      <c r="C273" s="341" t="s">
        <v>121</v>
      </c>
      <c r="D273" s="286"/>
      <c r="E273" s="218">
        <f>E274</f>
        <v>25000</v>
      </c>
      <c r="F273" s="223">
        <f t="shared" ref="F273:X273" si="111">F274</f>
        <v>0</v>
      </c>
      <c r="G273" s="223">
        <f t="shared" si="111"/>
        <v>0</v>
      </c>
      <c r="H273" s="223">
        <f t="shared" si="111"/>
        <v>20550</v>
      </c>
      <c r="I273" s="223">
        <f t="shared" si="111"/>
        <v>20550</v>
      </c>
      <c r="J273" s="223">
        <f t="shared" si="111"/>
        <v>0</v>
      </c>
      <c r="K273" s="223">
        <f t="shared" si="111"/>
        <v>0</v>
      </c>
      <c r="L273" s="223">
        <f t="shared" si="111"/>
        <v>0</v>
      </c>
      <c r="M273" s="223">
        <f t="shared" si="111"/>
        <v>0</v>
      </c>
      <c r="N273" s="223">
        <f t="shared" si="111"/>
        <v>0</v>
      </c>
      <c r="O273" s="223">
        <f t="shared" si="111"/>
        <v>0</v>
      </c>
      <c r="P273" s="223">
        <f t="shared" si="111"/>
        <v>0</v>
      </c>
      <c r="Q273" s="223">
        <f t="shared" si="111"/>
        <v>0</v>
      </c>
      <c r="R273" s="223">
        <f t="shared" si="111"/>
        <v>0</v>
      </c>
      <c r="S273" s="223">
        <f t="shared" si="111"/>
        <v>0</v>
      </c>
      <c r="T273" s="223">
        <f t="shared" si="111"/>
        <v>0</v>
      </c>
      <c r="U273" s="223">
        <f t="shared" si="111"/>
        <v>0</v>
      </c>
      <c r="V273" s="223">
        <f t="shared" si="111"/>
        <v>0</v>
      </c>
      <c r="W273" s="218">
        <f t="shared" si="111"/>
        <v>20550</v>
      </c>
      <c r="X273" s="218">
        <f t="shared" si="111"/>
        <v>4450</v>
      </c>
      <c r="Y273" s="203">
        <f t="shared" si="97"/>
        <v>82.2</v>
      </c>
      <c r="Z273" s="44"/>
      <c r="AA273" s="44"/>
      <c r="AB273" s="44"/>
      <c r="AC273" s="44"/>
      <c r="AD273" s="44"/>
      <c r="AE273" s="44"/>
      <c r="AF273" s="44"/>
      <c r="AG273" s="17"/>
      <c r="AH273" s="17"/>
      <c r="AI273" s="17"/>
      <c r="AJ273" s="17"/>
      <c r="AK273" s="17"/>
      <c r="AL273" s="17"/>
    </row>
    <row r="274" spans="1:38" ht="81.75" customHeight="1" x14ac:dyDescent="0.4">
      <c r="A274" s="20">
        <v>136</v>
      </c>
      <c r="B274" s="251" t="s">
        <v>18</v>
      </c>
      <c r="C274" s="135" t="s">
        <v>71</v>
      </c>
      <c r="D274" s="262" t="s">
        <v>157</v>
      </c>
      <c r="E274" s="219">
        <v>25000</v>
      </c>
      <c r="F274" s="221"/>
      <c r="G274" s="221"/>
      <c r="H274" s="200">
        <f>I274+V274</f>
        <v>20550</v>
      </c>
      <c r="I274" s="200">
        <v>20550</v>
      </c>
      <c r="J274" s="328"/>
      <c r="K274" s="339"/>
      <c r="L274" s="339"/>
      <c r="M274" s="339"/>
      <c r="N274" s="221"/>
      <c r="O274" s="221"/>
      <c r="P274" s="221"/>
      <c r="Q274" s="221"/>
      <c r="R274" s="221"/>
      <c r="S274" s="221"/>
      <c r="T274" s="221"/>
      <c r="U274" s="221"/>
      <c r="V274" s="212">
        <f>J274+K274+L274+M274</f>
        <v>0</v>
      </c>
      <c r="W274" s="212">
        <v>20550</v>
      </c>
      <c r="X274" s="202">
        <f>E274-H274</f>
        <v>4450</v>
      </c>
      <c r="Y274" s="203">
        <f t="shared" si="97"/>
        <v>82.2</v>
      </c>
      <c r="Z274" s="44"/>
      <c r="AA274" s="44"/>
      <c r="AB274" s="44"/>
      <c r="AC274" s="44"/>
      <c r="AD274" s="44"/>
      <c r="AE274" s="44"/>
      <c r="AF274" s="44"/>
      <c r="AG274" s="17"/>
      <c r="AH274" s="17"/>
      <c r="AI274" s="17"/>
      <c r="AJ274" s="17"/>
      <c r="AK274" s="17"/>
      <c r="AL274" s="17"/>
    </row>
    <row r="275" spans="1:38" ht="59.25" customHeight="1" x14ac:dyDescent="0.25">
      <c r="A275" s="20">
        <v>137</v>
      </c>
      <c r="B275" s="253" t="s">
        <v>106</v>
      </c>
      <c r="C275" s="343" t="s">
        <v>36</v>
      </c>
      <c r="D275" s="286"/>
      <c r="E275" s="218">
        <f>E276</f>
        <v>11000</v>
      </c>
      <c r="F275" s="223">
        <f t="shared" ref="F275:X275" si="112">F276</f>
        <v>0</v>
      </c>
      <c r="G275" s="223">
        <f t="shared" si="112"/>
        <v>0</v>
      </c>
      <c r="H275" s="223">
        <f t="shared" si="112"/>
        <v>9490</v>
      </c>
      <c r="I275" s="223">
        <f t="shared" si="112"/>
        <v>9490</v>
      </c>
      <c r="J275" s="223">
        <f t="shared" si="112"/>
        <v>0</v>
      </c>
      <c r="K275" s="223">
        <f t="shared" si="112"/>
        <v>0</v>
      </c>
      <c r="L275" s="223">
        <f t="shared" si="112"/>
        <v>0</v>
      </c>
      <c r="M275" s="223">
        <f t="shared" si="112"/>
        <v>0</v>
      </c>
      <c r="N275" s="223">
        <f t="shared" si="112"/>
        <v>0</v>
      </c>
      <c r="O275" s="223">
        <f t="shared" si="112"/>
        <v>0</v>
      </c>
      <c r="P275" s="223">
        <f t="shared" si="112"/>
        <v>0</v>
      </c>
      <c r="Q275" s="223">
        <f t="shared" si="112"/>
        <v>0</v>
      </c>
      <c r="R275" s="223">
        <f t="shared" si="112"/>
        <v>0</v>
      </c>
      <c r="S275" s="223">
        <f t="shared" si="112"/>
        <v>0</v>
      </c>
      <c r="T275" s="223">
        <f t="shared" si="112"/>
        <v>0</v>
      </c>
      <c r="U275" s="223">
        <f t="shared" si="112"/>
        <v>0</v>
      </c>
      <c r="V275" s="223">
        <f t="shared" si="112"/>
        <v>0</v>
      </c>
      <c r="W275" s="218">
        <f t="shared" si="112"/>
        <v>9490</v>
      </c>
      <c r="X275" s="218">
        <f t="shared" si="112"/>
        <v>1510</v>
      </c>
      <c r="Y275" s="203">
        <f t="shared" si="97"/>
        <v>86.272727272727266</v>
      </c>
      <c r="Z275" s="44"/>
      <c r="AA275" s="44"/>
      <c r="AB275" s="44"/>
      <c r="AC275" s="44"/>
      <c r="AD275" s="44"/>
      <c r="AE275" s="44"/>
      <c r="AF275" s="44"/>
      <c r="AG275" s="17"/>
      <c r="AH275" s="17"/>
      <c r="AI275" s="17"/>
      <c r="AJ275" s="17"/>
      <c r="AK275" s="17"/>
      <c r="AL275" s="17"/>
    </row>
    <row r="276" spans="1:38" ht="68.25" customHeight="1" x14ac:dyDescent="0.2">
      <c r="A276" s="20">
        <v>138</v>
      </c>
      <c r="B276" s="252" t="s">
        <v>163</v>
      </c>
      <c r="C276" s="129" t="s">
        <v>26</v>
      </c>
      <c r="D276" s="136" t="s">
        <v>158</v>
      </c>
      <c r="E276" s="219">
        <v>11000</v>
      </c>
      <c r="F276" s="221"/>
      <c r="G276" s="221"/>
      <c r="H276" s="200">
        <f>I276+V276</f>
        <v>9490</v>
      </c>
      <c r="I276" s="200">
        <v>9490</v>
      </c>
      <c r="J276" s="330"/>
      <c r="K276" s="339"/>
      <c r="L276" s="339"/>
      <c r="M276" s="339"/>
      <c r="N276" s="221"/>
      <c r="O276" s="221"/>
      <c r="P276" s="221"/>
      <c r="Q276" s="221"/>
      <c r="R276" s="221"/>
      <c r="S276" s="221"/>
      <c r="T276" s="221"/>
      <c r="U276" s="221"/>
      <c r="V276" s="212">
        <f>J276+K276+L276</f>
        <v>0</v>
      </c>
      <c r="W276" s="212">
        <v>9490</v>
      </c>
      <c r="X276" s="202">
        <f>E276-H276</f>
        <v>1510</v>
      </c>
      <c r="Y276" s="203">
        <f t="shared" si="97"/>
        <v>86.272727272727266</v>
      </c>
      <c r="Z276" s="44"/>
      <c r="AA276" s="44"/>
      <c r="AB276" s="44"/>
      <c r="AC276" s="44"/>
      <c r="AD276" s="44"/>
      <c r="AE276" s="44"/>
      <c r="AF276" s="44"/>
      <c r="AG276" s="17"/>
      <c r="AH276" s="17"/>
      <c r="AI276" s="17"/>
      <c r="AJ276" s="17"/>
      <c r="AK276" s="17"/>
      <c r="AL276" s="17"/>
    </row>
    <row r="277" spans="1:38" ht="58.5" customHeight="1" x14ac:dyDescent="0.25">
      <c r="A277" s="143">
        <v>139</v>
      </c>
      <c r="B277" s="152">
        <v>37</v>
      </c>
      <c r="C277" s="247" t="s">
        <v>21</v>
      </c>
      <c r="D277" s="151"/>
      <c r="E277" s="214">
        <f>E278+E280</f>
        <v>60000</v>
      </c>
      <c r="F277" s="214">
        <f t="shared" ref="F277:X277" si="113">F278+F280</f>
        <v>0</v>
      </c>
      <c r="G277" s="214">
        <f t="shared" si="113"/>
        <v>0</v>
      </c>
      <c r="H277" s="214">
        <f t="shared" si="113"/>
        <v>0</v>
      </c>
      <c r="I277" s="214">
        <f t="shared" si="113"/>
        <v>0</v>
      </c>
      <c r="J277" s="214">
        <f t="shared" si="113"/>
        <v>0</v>
      </c>
      <c r="K277" s="214">
        <f t="shared" si="113"/>
        <v>0</v>
      </c>
      <c r="L277" s="214">
        <f t="shared" si="113"/>
        <v>0</v>
      </c>
      <c r="M277" s="214">
        <f t="shared" si="113"/>
        <v>0</v>
      </c>
      <c r="N277" s="214">
        <f t="shared" si="113"/>
        <v>0</v>
      </c>
      <c r="O277" s="214">
        <f t="shared" si="113"/>
        <v>0</v>
      </c>
      <c r="P277" s="214">
        <f t="shared" si="113"/>
        <v>0</v>
      </c>
      <c r="Q277" s="214">
        <f t="shared" si="113"/>
        <v>0</v>
      </c>
      <c r="R277" s="214">
        <f t="shared" si="113"/>
        <v>0</v>
      </c>
      <c r="S277" s="214">
        <f t="shared" si="113"/>
        <v>0</v>
      </c>
      <c r="T277" s="214">
        <f t="shared" si="113"/>
        <v>0</v>
      </c>
      <c r="U277" s="214">
        <f t="shared" si="113"/>
        <v>0</v>
      </c>
      <c r="V277" s="214">
        <f t="shared" si="113"/>
        <v>0</v>
      </c>
      <c r="W277" s="214">
        <f t="shared" si="113"/>
        <v>0</v>
      </c>
      <c r="X277" s="214">
        <f t="shared" si="113"/>
        <v>60000</v>
      </c>
      <c r="Y277" s="203">
        <f t="shared" si="97"/>
        <v>0</v>
      </c>
      <c r="Z277" s="44"/>
      <c r="AA277" s="44"/>
      <c r="AB277" s="44"/>
      <c r="AC277" s="44"/>
      <c r="AD277" s="44"/>
      <c r="AE277" s="44"/>
      <c r="AF277" s="44"/>
      <c r="AG277" s="17"/>
      <c r="AH277" s="17"/>
      <c r="AI277" s="17"/>
      <c r="AJ277" s="17"/>
      <c r="AK277" s="17"/>
      <c r="AL277" s="17"/>
    </row>
    <row r="278" spans="1:38" ht="75.75" customHeight="1" x14ac:dyDescent="0.25">
      <c r="A278" s="70">
        <v>140</v>
      </c>
      <c r="B278" s="71" t="s">
        <v>78</v>
      </c>
      <c r="C278" s="100" t="s">
        <v>35</v>
      </c>
      <c r="D278" s="73"/>
      <c r="E278" s="214">
        <f>E279</f>
        <v>10000</v>
      </c>
      <c r="F278" s="215">
        <f t="shared" ref="F278:X278" si="114">F279</f>
        <v>0</v>
      </c>
      <c r="G278" s="215">
        <f t="shared" si="114"/>
        <v>0</v>
      </c>
      <c r="H278" s="214">
        <f t="shared" si="114"/>
        <v>0</v>
      </c>
      <c r="I278" s="214">
        <f t="shared" si="114"/>
        <v>0</v>
      </c>
      <c r="J278" s="215">
        <f t="shared" si="114"/>
        <v>0</v>
      </c>
      <c r="K278" s="215">
        <f t="shared" si="114"/>
        <v>0</v>
      </c>
      <c r="L278" s="215">
        <f t="shared" si="114"/>
        <v>0</v>
      </c>
      <c r="M278" s="215">
        <f t="shared" si="114"/>
        <v>0</v>
      </c>
      <c r="N278" s="215">
        <f t="shared" si="114"/>
        <v>0</v>
      </c>
      <c r="O278" s="215">
        <f t="shared" si="114"/>
        <v>0</v>
      </c>
      <c r="P278" s="215">
        <f t="shared" si="114"/>
        <v>0</v>
      </c>
      <c r="Q278" s="215">
        <f t="shared" si="114"/>
        <v>0</v>
      </c>
      <c r="R278" s="215">
        <f t="shared" si="114"/>
        <v>0</v>
      </c>
      <c r="S278" s="215">
        <f t="shared" si="114"/>
        <v>0</v>
      </c>
      <c r="T278" s="215">
        <f t="shared" si="114"/>
        <v>0</v>
      </c>
      <c r="U278" s="215">
        <f t="shared" si="114"/>
        <v>0</v>
      </c>
      <c r="V278" s="214">
        <f t="shared" si="114"/>
        <v>0</v>
      </c>
      <c r="W278" s="214">
        <f t="shared" si="114"/>
        <v>0</v>
      </c>
      <c r="X278" s="214">
        <f t="shared" si="114"/>
        <v>10000</v>
      </c>
      <c r="Y278" s="203">
        <f t="shared" si="97"/>
        <v>0</v>
      </c>
      <c r="Z278" s="44"/>
      <c r="AA278" s="44"/>
      <c r="AB278" s="44"/>
      <c r="AC278" s="44"/>
      <c r="AD278" s="44"/>
      <c r="AE278" s="44"/>
      <c r="AF278" s="44"/>
      <c r="AG278" s="17"/>
      <c r="AH278" s="17"/>
      <c r="AI278" s="17"/>
      <c r="AJ278" s="17"/>
      <c r="AK278" s="17"/>
      <c r="AL278" s="17"/>
    </row>
    <row r="279" spans="1:38" ht="57.75" customHeight="1" x14ac:dyDescent="0.2">
      <c r="A279" s="48">
        <v>141</v>
      </c>
      <c r="B279" s="63">
        <v>3110</v>
      </c>
      <c r="C279" s="344" t="s">
        <v>4</v>
      </c>
      <c r="D279" s="141" t="s">
        <v>159</v>
      </c>
      <c r="E279" s="216">
        <v>10000</v>
      </c>
      <c r="F279" s="212"/>
      <c r="G279" s="212"/>
      <c r="H279" s="212">
        <f>I279+V279</f>
        <v>0</v>
      </c>
      <c r="I279" s="212"/>
      <c r="J279" s="325"/>
      <c r="K279" s="224"/>
      <c r="L279" s="224"/>
      <c r="M279" s="224"/>
      <c r="N279" s="212"/>
      <c r="O279" s="212"/>
      <c r="P279" s="212"/>
      <c r="Q279" s="212"/>
      <c r="R279" s="212"/>
      <c r="S279" s="212"/>
      <c r="T279" s="212"/>
      <c r="U279" s="212"/>
      <c r="V279" s="212">
        <f>J279+K279+L279+M279+N279+O279+P279+Q279+R279+S279+T279+U279</f>
        <v>0</v>
      </c>
      <c r="W279" s="245"/>
      <c r="X279" s="202">
        <f>E279-H279</f>
        <v>10000</v>
      </c>
      <c r="Y279" s="203">
        <f t="shared" si="97"/>
        <v>0</v>
      </c>
      <c r="Z279" s="44"/>
      <c r="AA279" s="44"/>
      <c r="AB279" s="44"/>
      <c r="AC279" s="44"/>
      <c r="AD279" s="44"/>
      <c r="AE279" s="44"/>
      <c r="AF279" s="44"/>
      <c r="AG279" s="17"/>
      <c r="AH279" s="17"/>
      <c r="AI279" s="17"/>
      <c r="AJ279" s="17"/>
      <c r="AK279" s="17"/>
      <c r="AL279" s="17"/>
    </row>
    <row r="280" spans="1:38" ht="36.75" customHeight="1" x14ac:dyDescent="0.25">
      <c r="A280" s="90">
        <v>142</v>
      </c>
      <c r="B280" s="99">
        <v>3717520</v>
      </c>
      <c r="C280" s="341" t="s">
        <v>121</v>
      </c>
      <c r="D280" s="274"/>
      <c r="E280" s="218">
        <f>E281</f>
        <v>50000</v>
      </c>
      <c r="F280" s="218">
        <f t="shared" ref="F280:X280" si="115">F281</f>
        <v>0</v>
      </c>
      <c r="G280" s="218">
        <f t="shared" si="115"/>
        <v>0</v>
      </c>
      <c r="H280" s="218">
        <f t="shared" si="115"/>
        <v>0</v>
      </c>
      <c r="I280" s="218">
        <f t="shared" si="115"/>
        <v>0</v>
      </c>
      <c r="J280" s="218">
        <f t="shared" si="115"/>
        <v>0</v>
      </c>
      <c r="K280" s="218">
        <f t="shared" si="115"/>
        <v>0</v>
      </c>
      <c r="L280" s="218">
        <f t="shared" si="115"/>
        <v>0</v>
      </c>
      <c r="M280" s="218">
        <f t="shared" si="115"/>
        <v>0</v>
      </c>
      <c r="N280" s="218">
        <f t="shared" si="115"/>
        <v>0</v>
      </c>
      <c r="O280" s="218">
        <f t="shared" si="115"/>
        <v>0</v>
      </c>
      <c r="P280" s="218">
        <f t="shared" si="115"/>
        <v>0</v>
      </c>
      <c r="Q280" s="218">
        <f t="shared" si="115"/>
        <v>0</v>
      </c>
      <c r="R280" s="218">
        <f t="shared" si="115"/>
        <v>0</v>
      </c>
      <c r="S280" s="218">
        <f t="shared" si="115"/>
        <v>0</v>
      </c>
      <c r="T280" s="218">
        <f t="shared" si="115"/>
        <v>0</v>
      </c>
      <c r="U280" s="218">
        <f t="shared" si="115"/>
        <v>0</v>
      </c>
      <c r="V280" s="218">
        <f t="shared" si="115"/>
        <v>0</v>
      </c>
      <c r="W280" s="218">
        <f t="shared" si="115"/>
        <v>0</v>
      </c>
      <c r="X280" s="218">
        <f t="shared" si="115"/>
        <v>50000</v>
      </c>
      <c r="Y280" s="203">
        <f t="shared" si="97"/>
        <v>0</v>
      </c>
      <c r="Z280" s="44"/>
      <c r="AA280" s="44"/>
      <c r="AB280" s="44"/>
      <c r="AC280" s="44"/>
      <c r="AD280" s="44"/>
      <c r="AE280" s="44"/>
      <c r="AF280" s="44"/>
      <c r="AG280" s="17"/>
      <c r="AH280" s="17"/>
      <c r="AI280" s="17"/>
      <c r="AJ280" s="17"/>
      <c r="AK280" s="17"/>
      <c r="AL280" s="17"/>
    </row>
    <row r="281" spans="1:38" ht="57.75" customHeight="1" x14ac:dyDescent="0.4">
      <c r="A281" s="48">
        <v>143</v>
      </c>
      <c r="B281" s="63">
        <v>3110</v>
      </c>
      <c r="C281" s="135" t="s">
        <v>71</v>
      </c>
      <c r="D281" s="262" t="s">
        <v>160</v>
      </c>
      <c r="E281" s="216">
        <v>50000</v>
      </c>
      <c r="F281" s="212"/>
      <c r="G281" s="212"/>
      <c r="H281" s="212">
        <f>I281+V281</f>
        <v>0</v>
      </c>
      <c r="I281" s="212"/>
      <c r="J281" s="325"/>
      <c r="K281" s="224"/>
      <c r="L281" s="224"/>
      <c r="M281" s="224"/>
      <c r="N281" s="212"/>
      <c r="O281" s="212"/>
      <c r="P281" s="212"/>
      <c r="Q281" s="212"/>
      <c r="R281" s="212"/>
      <c r="S281" s="212"/>
      <c r="T281" s="212"/>
      <c r="U281" s="212"/>
      <c r="V281" s="212">
        <f>J281+K281+L281</f>
        <v>0</v>
      </c>
      <c r="W281" s="245"/>
      <c r="X281" s="202">
        <f>E281-H281</f>
        <v>50000</v>
      </c>
      <c r="Y281" s="203">
        <f t="shared" si="97"/>
        <v>0</v>
      </c>
      <c r="Z281" s="44"/>
      <c r="AA281" s="44"/>
      <c r="AB281" s="44"/>
      <c r="AC281" s="44"/>
      <c r="AD281" s="44"/>
      <c r="AE281" s="44"/>
      <c r="AF281" s="44"/>
      <c r="AG281" s="17"/>
      <c r="AH281" s="17"/>
      <c r="AI281" s="17"/>
      <c r="AJ281" s="17"/>
      <c r="AK281" s="17"/>
      <c r="AL281" s="17"/>
    </row>
    <row r="282" spans="1:38" ht="33.75" customHeight="1" x14ac:dyDescent="0.35">
      <c r="A282" s="153">
        <v>144</v>
      </c>
      <c r="B282" s="156"/>
      <c r="C282" s="155"/>
      <c r="D282" s="310" t="s">
        <v>24</v>
      </c>
      <c r="E282" s="213">
        <f t="shared" ref="E282:X282" si="116">E53+E108+E159+E187+E202+E277+E172+E272</f>
        <v>72597377.760000005</v>
      </c>
      <c r="F282" s="213">
        <f t="shared" si="116"/>
        <v>0</v>
      </c>
      <c r="G282" s="213">
        <f t="shared" si="116"/>
        <v>0</v>
      </c>
      <c r="H282" s="213">
        <f t="shared" si="116"/>
        <v>7140288.2899999991</v>
      </c>
      <c r="I282" s="213">
        <f t="shared" si="116"/>
        <v>7140288.2899999991</v>
      </c>
      <c r="J282" s="213">
        <f t="shared" si="116"/>
        <v>0</v>
      </c>
      <c r="K282" s="213">
        <f t="shared" si="116"/>
        <v>0</v>
      </c>
      <c r="L282" s="213">
        <f t="shared" si="116"/>
        <v>0</v>
      </c>
      <c r="M282" s="213">
        <f t="shared" si="116"/>
        <v>0</v>
      </c>
      <c r="N282" s="213">
        <f t="shared" si="116"/>
        <v>0</v>
      </c>
      <c r="O282" s="213">
        <f t="shared" si="116"/>
        <v>0</v>
      </c>
      <c r="P282" s="213">
        <f t="shared" si="116"/>
        <v>0</v>
      </c>
      <c r="Q282" s="213">
        <f t="shared" si="116"/>
        <v>0</v>
      </c>
      <c r="R282" s="213">
        <f t="shared" si="116"/>
        <v>0</v>
      </c>
      <c r="S282" s="213">
        <f t="shared" si="116"/>
        <v>0</v>
      </c>
      <c r="T282" s="213">
        <f t="shared" si="116"/>
        <v>0</v>
      </c>
      <c r="U282" s="213">
        <f t="shared" si="116"/>
        <v>0</v>
      </c>
      <c r="V282" s="213">
        <f t="shared" si="116"/>
        <v>0</v>
      </c>
      <c r="W282" s="213">
        <f t="shared" si="116"/>
        <v>6697388.2899999991</v>
      </c>
      <c r="X282" s="213">
        <f t="shared" si="116"/>
        <v>65457089.469999999</v>
      </c>
      <c r="Y282" s="203">
        <f t="shared" si="97"/>
        <v>9.2253859528383035</v>
      </c>
      <c r="Z282" s="82"/>
      <c r="AA282" s="82"/>
      <c r="AB282" s="82"/>
      <c r="AC282" s="82"/>
      <c r="AD282" s="82"/>
      <c r="AE282" s="82"/>
      <c r="AF282" s="82"/>
      <c r="AG282" s="17"/>
      <c r="AH282" s="17"/>
      <c r="AI282" s="17"/>
      <c r="AJ282" s="17"/>
      <c r="AK282" s="17"/>
      <c r="AL282" s="17"/>
    </row>
    <row r="283" spans="1:38" ht="46.5" customHeight="1" x14ac:dyDescent="0.35">
      <c r="A283" s="101">
        <v>145</v>
      </c>
      <c r="B283" s="102"/>
      <c r="C283" s="103"/>
      <c r="D283" s="311" t="s">
        <v>25</v>
      </c>
      <c r="E283" s="233">
        <f t="shared" ref="E283:X283" si="117">E52+E282</f>
        <v>82751812.760000005</v>
      </c>
      <c r="F283" s="234">
        <f t="shared" si="117"/>
        <v>0</v>
      </c>
      <c r="G283" s="234">
        <f t="shared" si="117"/>
        <v>0</v>
      </c>
      <c r="H283" s="233">
        <f t="shared" si="117"/>
        <v>7140288.2899999991</v>
      </c>
      <c r="I283" s="233">
        <f t="shared" si="117"/>
        <v>7140288.2899999991</v>
      </c>
      <c r="J283" s="233">
        <f t="shared" si="117"/>
        <v>0</v>
      </c>
      <c r="K283" s="233">
        <f t="shared" si="117"/>
        <v>0</v>
      </c>
      <c r="L283" s="233">
        <f t="shared" si="117"/>
        <v>0</v>
      </c>
      <c r="M283" s="233">
        <f t="shared" si="117"/>
        <v>0</v>
      </c>
      <c r="N283" s="233">
        <f t="shared" si="117"/>
        <v>0</v>
      </c>
      <c r="O283" s="233">
        <f t="shared" si="117"/>
        <v>0</v>
      </c>
      <c r="P283" s="233">
        <f t="shared" si="117"/>
        <v>0</v>
      </c>
      <c r="Q283" s="233">
        <f t="shared" si="117"/>
        <v>0</v>
      </c>
      <c r="R283" s="233">
        <f t="shared" si="117"/>
        <v>0</v>
      </c>
      <c r="S283" s="233">
        <f t="shared" si="117"/>
        <v>0</v>
      </c>
      <c r="T283" s="233">
        <f t="shared" si="117"/>
        <v>0</v>
      </c>
      <c r="U283" s="233">
        <f t="shared" si="117"/>
        <v>0</v>
      </c>
      <c r="V283" s="233">
        <f t="shared" si="117"/>
        <v>0</v>
      </c>
      <c r="W283" s="233">
        <f t="shared" si="117"/>
        <v>6697388.2899999991</v>
      </c>
      <c r="X283" s="233">
        <f t="shared" si="117"/>
        <v>75611524.469999999</v>
      </c>
      <c r="Y283" s="203">
        <f t="shared" si="97"/>
        <v>8.0933432956012972</v>
      </c>
      <c r="Z283" s="82"/>
      <c r="AA283" s="82"/>
      <c r="AB283" s="82"/>
      <c r="AC283" s="82"/>
      <c r="AD283" s="82"/>
      <c r="AE283" s="82"/>
      <c r="AF283" s="82"/>
      <c r="AG283" s="17"/>
      <c r="AH283" s="17"/>
      <c r="AI283" s="17"/>
      <c r="AJ283" s="17"/>
      <c r="AK283" s="17"/>
      <c r="AL283" s="17"/>
    </row>
    <row r="284" spans="1:38" ht="24" customHeight="1" x14ac:dyDescent="0.3">
      <c r="A284" s="48"/>
      <c r="B284" s="45"/>
      <c r="C284" s="49"/>
      <c r="D284" s="9"/>
      <c r="E284" s="89"/>
      <c r="F284" s="88"/>
      <c r="G284" s="88"/>
      <c r="H284" s="88"/>
      <c r="I284" s="18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</row>
    <row r="285" spans="1:38" ht="21" customHeight="1" x14ac:dyDescent="0.3">
      <c r="A285" s="48"/>
      <c r="B285" s="45"/>
      <c r="C285" s="50"/>
      <c r="D285" s="11"/>
      <c r="E285" s="13"/>
      <c r="F285" s="17"/>
      <c r="G285" s="18"/>
      <c r="H285" s="18"/>
      <c r="I285" s="18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</row>
    <row r="286" spans="1:38" ht="21" customHeight="1" x14ac:dyDescent="0.3">
      <c r="A286" s="48"/>
      <c r="B286" s="52"/>
      <c r="C286" s="53"/>
      <c r="D286" s="8"/>
      <c r="E286" s="10"/>
      <c r="F286" s="17"/>
      <c r="G286" s="18"/>
      <c r="H286" s="18"/>
      <c r="I286" s="18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</row>
    <row r="287" spans="1:38" ht="21.75" customHeight="1" x14ac:dyDescent="0.3">
      <c r="A287" s="48"/>
      <c r="B287" s="52"/>
      <c r="C287" s="54"/>
      <c r="D287" s="8"/>
      <c r="E287" s="13"/>
      <c r="F287" s="17"/>
      <c r="G287" s="18"/>
      <c r="H287" s="18"/>
      <c r="I287" s="18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</row>
    <row r="288" spans="1:38" ht="32.25" customHeight="1" x14ac:dyDescent="0.3">
      <c r="A288" s="48"/>
      <c r="B288" s="52"/>
      <c r="C288" s="55"/>
      <c r="D288" s="8"/>
      <c r="E288" s="10"/>
      <c r="F288" s="17"/>
      <c r="G288" s="18"/>
      <c r="H288" s="18"/>
      <c r="I288" s="18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</row>
    <row r="289" spans="1:38" ht="22.5" customHeight="1" x14ac:dyDescent="0.3">
      <c r="A289" s="48"/>
      <c r="B289" s="52"/>
      <c r="C289" s="53"/>
      <c r="D289" s="9"/>
      <c r="E289" s="10"/>
      <c r="F289" s="17"/>
      <c r="G289" s="18"/>
      <c r="H289" s="18"/>
      <c r="I289" s="18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</row>
    <row r="290" spans="1:38" ht="32.25" customHeight="1" x14ac:dyDescent="0.3">
      <c r="A290" s="48"/>
      <c r="B290" s="45"/>
      <c r="C290" s="56"/>
      <c r="D290" s="8"/>
      <c r="E290" s="13"/>
      <c r="F290" s="17"/>
      <c r="G290" s="18"/>
      <c r="H290" s="18"/>
      <c r="I290" s="18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</row>
    <row r="291" spans="1:38" ht="37.5" customHeight="1" x14ac:dyDescent="0.3">
      <c r="A291" s="48"/>
      <c r="B291" s="52"/>
      <c r="C291" s="55"/>
      <c r="D291" s="8"/>
      <c r="E291" s="10"/>
      <c r="F291" s="17"/>
      <c r="G291" s="18"/>
      <c r="H291" s="18"/>
      <c r="I291" s="18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</row>
    <row r="292" spans="1:38" ht="22.5" customHeight="1" x14ac:dyDescent="0.3">
      <c r="A292" s="48"/>
      <c r="B292" s="45"/>
      <c r="C292" s="56"/>
      <c r="D292" s="8"/>
      <c r="E292" s="13"/>
      <c r="F292" s="17"/>
      <c r="G292" s="18"/>
      <c r="H292" s="18"/>
      <c r="I292" s="18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</row>
    <row r="293" spans="1:38" ht="37.5" customHeight="1" x14ac:dyDescent="0.3">
      <c r="A293" s="48"/>
      <c r="B293" s="52"/>
      <c r="C293" s="55"/>
      <c r="D293" s="8"/>
      <c r="E293" s="10"/>
      <c r="F293" s="17"/>
      <c r="G293" s="18"/>
      <c r="H293" s="18"/>
      <c r="I293" s="18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</row>
    <row r="294" spans="1:38" ht="27.75" customHeight="1" x14ac:dyDescent="0.3">
      <c r="A294" s="48"/>
      <c r="B294" s="45"/>
      <c r="C294" s="57"/>
      <c r="D294" s="9"/>
      <c r="E294" s="15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</row>
    <row r="295" spans="1:38" ht="19.5" customHeight="1" x14ac:dyDescent="0.3">
      <c r="A295" s="20"/>
      <c r="B295" s="31"/>
      <c r="C295" s="26"/>
      <c r="D295" s="9"/>
      <c r="E295" s="15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</row>
    <row r="296" spans="1:38" ht="39.75" customHeight="1" x14ac:dyDescent="0.3">
      <c r="A296" s="20"/>
      <c r="B296" s="23"/>
      <c r="C296" s="24"/>
      <c r="D296" s="9"/>
      <c r="E296" s="12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</row>
    <row r="297" spans="1:38" ht="26.25" customHeight="1" x14ac:dyDescent="0.3">
      <c r="A297" s="20"/>
      <c r="B297" s="23"/>
      <c r="C297" s="21"/>
      <c r="D297" s="9"/>
      <c r="E297" s="12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</row>
    <row r="298" spans="1:38" ht="20.25" customHeight="1" x14ac:dyDescent="0.3">
      <c r="A298" s="20"/>
      <c r="B298" s="31"/>
      <c r="C298" s="26"/>
      <c r="D298" s="9"/>
      <c r="E298" s="15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</row>
    <row r="299" spans="1:38" ht="34.5" customHeight="1" x14ac:dyDescent="0.3">
      <c r="A299" s="20"/>
      <c r="B299" s="23"/>
      <c r="C299" s="24"/>
      <c r="D299" s="9"/>
      <c r="E299" s="12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</row>
    <row r="300" spans="1:38" ht="21.75" customHeight="1" x14ac:dyDescent="0.3">
      <c r="A300" s="20"/>
      <c r="B300" s="23"/>
      <c r="C300" s="21"/>
      <c r="D300" s="9"/>
      <c r="E300" s="12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</row>
    <row r="301" spans="1:38" ht="19.5" customHeight="1" x14ac:dyDescent="0.3">
      <c r="A301" s="20"/>
      <c r="B301" s="31"/>
      <c r="C301" s="25"/>
      <c r="D301" s="9"/>
      <c r="E301" s="15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</row>
    <row r="302" spans="1:38" ht="21.75" customHeight="1" x14ac:dyDescent="0.3">
      <c r="A302" s="20"/>
      <c r="B302" s="23"/>
      <c r="C302" s="21"/>
      <c r="D302" s="9"/>
      <c r="E302" s="12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</row>
    <row r="303" spans="1:38" ht="21.75" customHeight="1" x14ac:dyDescent="0.3">
      <c r="A303" s="48"/>
      <c r="B303" s="45"/>
      <c r="C303" s="54"/>
      <c r="D303" s="9"/>
      <c r="E303" s="15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</row>
    <row r="304" spans="1:38" ht="21.75" customHeight="1" x14ac:dyDescent="0.3">
      <c r="A304" s="48"/>
      <c r="B304" s="52"/>
      <c r="C304" s="55"/>
      <c r="D304" s="9"/>
      <c r="E304" s="12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</row>
    <row r="305" spans="1:38" ht="32.25" customHeight="1" x14ac:dyDescent="0.3">
      <c r="A305" s="48"/>
      <c r="B305" s="62"/>
      <c r="C305" s="54"/>
      <c r="D305" s="9"/>
      <c r="E305" s="15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</row>
    <row r="306" spans="1:38" ht="22.5" customHeight="1" x14ac:dyDescent="0.3">
      <c r="A306" s="48"/>
      <c r="B306" s="62"/>
      <c r="C306" s="58"/>
      <c r="D306" s="9"/>
      <c r="E306" s="15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</row>
    <row r="307" spans="1:38" ht="22.5" customHeight="1" x14ac:dyDescent="0.3">
      <c r="A307" s="48"/>
      <c r="B307" s="63"/>
      <c r="C307" s="53"/>
      <c r="D307" s="9"/>
      <c r="E307" s="12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</row>
    <row r="308" spans="1:38" ht="33.75" customHeight="1" x14ac:dyDescent="0.3">
      <c r="A308" s="48"/>
      <c r="B308" s="64"/>
      <c r="C308" s="50"/>
      <c r="D308" s="9"/>
      <c r="E308" s="13"/>
      <c r="F308" s="19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</row>
    <row r="309" spans="1:38" ht="20.25" x14ac:dyDescent="0.3">
      <c r="A309" s="48"/>
      <c r="B309" s="64"/>
      <c r="C309" s="59"/>
      <c r="D309" s="9"/>
      <c r="E309" s="13"/>
      <c r="F309" s="19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</row>
    <row r="310" spans="1:38" ht="25.5" customHeight="1" x14ac:dyDescent="0.3">
      <c r="A310" s="48"/>
      <c r="B310" s="65"/>
      <c r="C310" s="60"/>
      <c r="D310" s="8"/>
      <c r="E310" s="10"/>
      <c r="F310" s="19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</row>
    <row r="311" spans="1:38" ht="25.5" customHeight="1" x14ac:dyDescent="0.3">
      <c r="A311" s="48"/>
      <c r="B311" s="66"/>
      <c r="C311" s="59"/>
      <c r="D311" s="8"/>
      <c r="E311" s="13"/>
      <c r="F311" s="19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</row>
    <row r="312" spans="1:38" ht="33" customHeight="1" x14ac:dyDescent="0.3">
      <c r="A312" s="48"/>
      <c r="B312" s="65"/>
      <c r="C312" s="55"/>
      <c r="D312" s="8"/>
      <c r="E312" s="10"/>
      <c r="F312" s="19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</row>
    <row r="313" spans="1:38" ht="21" customHeight="1" x14ac:dyDescent="0.3">
      <c r="A313" s="48"/>
      <c r="B313" s="67"/>
      <c r="C313" s="53"/>
      <c r="D313" s="38"/>
      <c r="E313" s="12"/>
      <c r="F313" s="19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</row>
    <row r="314" spans="1:38" ht="22.5" customHeight="1" x14ac:dyDescent="0.3">
      <c r="A314" s="48"/>
      <c r="B314" s="66"/>
      <c r="C314" s="56"/>
      <c r="D314" s="38"/>
      <c r="E314" s="15"/>
      <c r="F314" s="19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</row>
    <row r="315" spans="1:38" ht="20.25" x14ac:dyDescent="0.3">
      <c r="A315" s="48"/>
      <c r="B315" s="65"/>
      <c r="C315" s="55"/>
      <c r="D315" s="14"/>
      <c r="E315" s="12"/>
      <c r="F315" s="19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</row>
    <row r="316" spans="1:38" ht="36.75" customHeight="1" x14ac:dyDescent="0.3">
      <c r="A316" s="48"/>
      <c r="B316" s="45"/>
      <c r="C316" s="61"/>
      <c r="D316" s="14"/>
      <c r="E316" s="15"/>
      <c r="F316" s="19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</row>
    <row r="317" spans="1:38" ht="23.25" customHeight="1" x14ac:dyDescent="0.3">
      <c r="A317" s="48"/>
      <c r="B317" s="68"/>
      <c r="C317" s="50"/>
      <c r="D317" s="14"/>
      <c r="E317" s="15"/>
      <c r="F317" s="19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</row>
    <row r="318" spans="1:38" ht="31.5" customHeight="1" x14ac:dyDescent="0.3">
      <c r="A318" s="48"/>
      <c r="B318" s="52"/>
      <c r="C318" s="24"/>
      <c r="D318" s="14"/>
      <c r="E318" s="12"/>
      <c r="F318" s="19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</row>
    <row r="319" spans="1:38" ht="20.25" x14ac:dyDescent="0.3">
      <c r="A319" s="48"/>
      <c r="B319" s="65"/>
      <c r="C319" s="26"/>
      <c r="D319" s="37"/>
      <c r="E319" s="15"/>
      <c r="F319" s="19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</row>
    <row r="320" spans="1:38" ht="20.25" x14ac:dyDescent="0.3">
      <c r="A320" s="48"/>
      <c r="B320" s="65"/>
      <c r="C320" s="24"/>
      <c r="D320" s="37"/>
      <c r="E320" s="15"/>
      <c r="F320" s="32"/>
      <c r="G320" s="33"/>
      <c r="H320" s="33"/>
      <c r="I320" s="33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</row>
    <row r="321" spans="2:6" s="34" customFormat="1" ht="18" x14ac:dyDescent="0.25">
      <c r="B321" s="27"/>
      <c r="C321" s="28"/>
      <c r="D321" s="29"/>
      <c r="E321" s="30"/>
      <c r="F321" s="35"/>
    </row>
    <row r="322" spans="2:6" s="34" customFormat="1" ht="18" x14ac:dyDescent="0.25">
      <c r="B322" s="27"/>
      <c r="C322" s="28"/>
      <c r="D322" s="29"/>
      <c r="E322" s="30"/>
      <c r="F322" s="35"/>
    </row>
    <row r="323" spans="2:6" s="34" customFormat="1" ht="20.25" x14ac:dyDescent="0.3">
      <c r="B323" s="27"/>
      <c r="C323" s="40"/>
      <c r="D323" s="41"/>
      <c r="E323" s="36"/>
      <c r="F323" s="35"/>
    </row>
    <row r="324" spans="2:6" ht="18.75" x14ac:dyDescent="0.3">
      <c r="B324" s="5"/>
      <c r="C324" s="1"/>
      <c r="D324" s="1"/>
      <c r="E324" s="3"/>
    </row>
    <row r="325" spans="2:6" ht="18.75" x14ac:dyDescent="0.3">
      <c r="B325" s="5"/>
      <c r="C325" s="1"/>
      <c r="D325" s="1"/>
      <c r="E325" s="3"/>
    </row>
    <row r="326" spans="2:6" ht="18.75" x14ac:dyDescent="0.3">
      <c r="B326" s="5"/>
      <c r="C326" s="1"/>
      <c r="D326" s="1"/>
      <c r="E326" s="3"/>
    </row>
    <row r="327" spans="2:6" ht="18.75" x14ac:dyDescent="0.3">
      <c r="B327" s="5"/>
      <c r="C327" s="1"/>
      <c r="D327" s="1"/>
      <c r="E327" s="3"/>
    </row>
    <row r="328" spans="2:6" ht="18.75" x14ac:dyDescent="0.3">
      <c r="B328" s="5"/>
      <c r="C328" s="1"/>
      <c r="D328" s="1"/>
      <c r="E328" s="16"/>
    </row>
    <row r="329" spans="2:6" ht="18.75" x14ac:dyDescent="0.3">
      <c r="B329" s="5"/>
      <c r="C329" s="1"/>
      <c r="D329" s="1"/>
      <c r="E329" s="16"/>
    </row>
    <row r="330" spans="2:6" ht="18.75" x14ac:dyDescent="0.3">
      <c r="B330" s="5"/>
      <c r="C330" s="1"/>
      <c r="D330" s="1"/>
      <c r="E330" s="16"/>
    </row>
    <row r="331" spans="2:6" ht="18.75" x14ac:dyDescent="0.3">
      <c r="B331" s="5"/>
      <c r="C331" s="1"/>
      <c r="D331" s="1"/>
      <c r="E331" s="16"/>
    </row>
    <row r="332" spans="2:6" ht="18.75" x14ac:dyDescent="0.3">
      <c r="B332" s="5"/>
      <c r="C332" s="1"/>
      <c r="D332" s="1"/>
      <c r="E332" s="16"/>
    </row>
    <row r="333" spans="2:6" ht="18.75" x14ac:dyDescent="0.3">
      <c r="B333" s="5"/>
      <c r="C333" s="1"/>
      <c r="D333" s="1"/>
      <c r="E333" s="16"/>
    </row>
    <row r="334" spans="2:6" ht="18.75" x14ac:dyDescent="0.3">
      <c r="B334" s="5"/>
      <c r="C334" s="1"/>
      <c r="D334" s="1"/>
      <c r="E334" s="3"/>
    </row>
    <row r="335" spans="2:6" ht="18.75" x14ac:dyDescent="0.3">
      <c r="B335" s="5"/>
      <c r="C335" s="1"/>
      <c r="D335" s="1"/>
      <c r="E335" s="3"/>
    </row>
    <row r="336" spans="2:6" ht="18.75" x14ac:dyDescent="0.3">
      <c r="B336" s="5"/>
      <c r="C336" s="1"/>
      <c r="D336" s="1"/>
      <c r="E336" s="3"/>
    </row>
    <row r="337" spans="2:5" ht="18.75" x14ac:dyDescent="0.3">
      <c r="B337" s="5"/>
      <c r="C337" s="1"/>
      <c r="D337" s="1"/>
      <c r="E337" s="3"/>
    </row>
    <row r="338" spans="2:5" ht="18.75" x14ac:dyDescent="0.3">
      <c r="B338" s="5"/>
      <c r="C338" s="1"/>
      <c r="D338" s="1"/>
      <c r="E338" s="3"/>
    </row>
    <row r="339" spans="2:5" ht="18.75" x14ac:dyDescent="0.3">
      <c r="B339" s="5"/>
      <c r="C339" s="1"/>
      <c r="D339" s="1"/>
      <c r="E339" s="3"/>
    </row>
    <row r="340" spans="2:5" ht="18.75" x14ac:dyDescent="0.3">
      <c r="B340" s="5"/>
      <c r="C340" s="1"/>
      <c r="D340" s="1"/>
      <c r="E340" s="3"/>
    </row>
    <row r="341" spans="2:5" ht="18.75" x14ac:dyDescent="0.3">
      <c r="B341" s="5"/>
      <c r="C341" s="1"/>
      <c r="D341" s="1"/>
      <c r="E341" s="3"/>
    </row>
    <row r="342" spans="2:5" ht="18.75" x14ac:dyDescent="0.3">
      <c r="B342" s="5"/>
      <c r="C342" s="1"/>
      <c r="D342" s="1"/>
      <c r="E342" s="3"/>
    </row>
    <row r="343" spans="2:5" ht="18.75" x14ac:dyDescent="0.3">
      <c r="B343" s="5"/>
      <c r="C343" s="1"/>
      <c r="D343" s="1"/>
      <c r="E343" s="3"/>
    </row>
    <row r="344" spans="2:5" ht="18.75" x14ac:dyDescent="0.3">
      <c r="B344" s="5"/>
      <c r="C344" s="1"/>
      <c r="D344" s="1"/>
      <c r="E344" s="3"/>
    </row>
    <row r="345" spans="2:5" ht="18.75" x14ac:dyDescent="0.3">
      <c r="B345" s="5"/>
      <c r="C345" s="1"/>
      <c r="D345" s="1"/>
      <c r="E345" s="3"/>
    </row>
    <row r="346" spans="2:5" ht="18.75" x14ac:dyDescent="0.3">
      <c r="B346" s="5"/>
      <c r="C346" s="1"/>
      <c r="D346" s="1"/>
      <c r="E346" s="3"/>
    </row>
    <row r="347" spans="2:5" ht="18.75" x14ac:dyDescent="0.3">
      <c r="B347" s="5"/>
      <c r="C347" s="1"/>
      <c r="D347" s="1"/>
      <c r="E347" s="3"/>
    </row>
    <row r="348" spans="2:5" ht="18.75" x14ac:dyDescent="0.3">
      <c r="B348" s="5"/>
      <c r="C348" s="1"/>
      <c r="D348" s="1"/>
      <c r="E348" s="3"/>
    </row>
    <row r="349" spans="2:5" ht="18.75" x14ac:dyDescent="0.3">
      <c r="B349" s="5"/>
      <c r="C349" s="1"/>
      <c r="D349" s="1"/>
      <c r="E349" s="3"/>
    </row>
    <row r="350" spans="2:5" ht="18.75" x14ac:dyDescent="0.3">
      <c r="B350" s="5"/>
      <c r="C350" s="1"/>
      <c r="D350" s="1"/>
      <c r="E350" s="3"/>
    </row>
    <row r="351" spans="2:5" ht="18.75" x14ac:dyDescent="0.3">
      <c r="B351" s="5"/>
      <c r="C351" s="1"/>
      <c r="D351" s="1"/>
      <c r="E351" s="3"/>
    </row>
    <row r="352" spans="2:5" ht="18.75" x14ac:dyDescent="0.3">
      <c r="B352" s="5"/>
      <c r="C352" s="1"/>
      <c r="D352" s="1"/>
      <c r="E352" s="3"/>
    </row>
    <row r="353" spans="2:5" ht="18.75" x14ac:dyDescent="0.3">
      <c r="B353" s="5"/>
      <c r="C353" s="1"/>
      <c r="D353" s="1"/>
      <c r="E353" s="3"/>
    </row>
    <row r="354" spans="2:5" ht="18.75" x14ac:dyDescent="0.3">
      <c r="B354" s="5"/>
      <c r="C354" s="1"/>
      <c r="D354" s="1"/>
      <c r="E354" s="3"/>
    </row>
    <row r="355" spans="2:5" ht="18.75" x14ac:dyDescent="0.3">
      <c r="B355" s="5"/>
      <c r="C355" s="1"/>
      <c r="D355" s="1"/>
      <c r="E355" s="3"/>
    </row>
    <row r="356" spans="2:5" ht="18.75" x14ac:dyDescent="0.3">
      <c r="B356" s="5"/>
      <c r="C356" s="1"/>
      <c r="D356" s="1"/>
      <c r="E356" s="3"/>
    </row>
    <row r="357" spans="2:5" ht="18.75" x14ac:dyDescent="0.3">
      <c r="B357" s="5"/>
      <c r="C357" s="1"/>
      <c r="D357" s="1"/>
      <c r="E357" s="3"/>
    </row>
    <row r="358" spans="2:5" ht="18.75" x14ac:dyDescent="0.3">
      <c r="B358" s="5"/>
      <c r="C358" s="1"/>
      <c r="D358" s="1"/>
      <c r="E358" s="3"/>
    </row>
    <row r="359" spans="2:5" ht="18.75" x14ac:dyDescent="0.3">
      <c r="B359" s="5"/>
      <c r="C359" s="1"/>
      <c r="D359" s="1"/>
      <c r="E359" s="3"/>
    </row>
    <row r="360" spans="2:5" ht="18.75" x14ac:dyDescent="0.3">
      <c r="B360" s="5"/>
      <c r="C360" s="1"/>
      <c r="D360" s="1"/>
      <c r="E360" s="3"/>
    </row>
    <row r="361" spans="2:5" ht="18.75" x14ac:dyDescent="0.3">
      <c r="B361" s="5"/>
      <c r="C361" s="1"/>
      <c r="D361" s="1"/>
      <c r="E361" s="3"/>
    </row>
    <row r="362" spans="2:5" ht="18.75" x14ac:dyDescent="0.3">
      <c r="B362" s="5"/>
      <c r="C362" s="1"/>
      <c r="D362" s="1"/>
      <c r="E362" s="3"/>
    </row>
    <row r="363" spans="2:5" ht="18.75" x14ac:dyDescent="0.3">
      <c r="B363" s="5"/>
      <c r="C363" s="1"/>
      <c r="D363" s="1"/>
      <c r="E363" s="3"/>
    </row>
    <row r="364" spans="2:5" ht="18.75" x14ac:dyDescent="0.3">
      <c r="B364" s="5"/>
      <c r="C364" s="1"/>
      <c r="D364" s="1"/>
      <c r="E364" s="3"/>
    </row>
    <row r="365" spans="2:5" ht="18.75" x14ac:dyDescent="0.3">
      <c r="B365" s="5"/>
      <c r="C365" s="1"/>
      <c r="D365" s="1"/>
      <c r="E365" s="3"/>
    </row>
    <row r="366" spans="2:5" ht="18.75" x14ac:dyDescent="0.3">
      <c r="B366" s="5"/>
      <c r="C366" s="1"/>
      <c r="D366" s="1"/>
      <c r="E366" s="3"/>
    </row>
    <row r="367" spans="2:5" ht="18.75" x14ac:dyDescent="0.3">
      <c r="B367" s="5"/>
      <c r="C367" s="1"/>
      <c r="D367" s="1"/>
      <c r="E367" s="3"/>
    </row>
    <row r="368" spans="2:5" ht="18.75" x14ac:dyDescent="0.3">
      <c r="B368" s="5"/>
      <c r="C368" s="1"/>
      <c r="D368" s="1"/>
      <c r="E368" s="3"/>
    </row>
    <row r="369" spans="2:5" ht="18.75" x14ac:dyDescent="0.3">
      <c r="B369" s="5"/>
      <c r="C369" s="1"/>
      <c r="D369" s="1"/>
      <c r="E369" s="3"/>
    </row>
    <row r="370" spans="2:5" ht="18.75" x14ac:dyDescent="0.3">
      <c r="B370" s="5"/>
      <c r="C370" s="1"/>
      <c r="D370" s="1"/>
      <c r="E370" s="3"/>
    </row>
    <row r="371" spans="2:5" ht="18.75" x14ac:dyDescent="0.3">
      <c r="B371" s="5"/>
      <c r="C371" s="1"/>
      <c r="D371" s="1"/>
      <c r="E371" s="3"/>
    </row>
    <row r="372" spans="2:5" ht="18.75" x14ac:dyDescent="0.3">
      <c r="B372" s="5"/>
      <c r="C372" s="1"/>
      <c r="D372" s="1"/>
      <c r="E372" s="3"/>
    </row>
    <row r="373" spans="2:5" ht="18.75" x14ac:dyDescent="0.3">
      <c r="B373" s="5"/>
      <c r="C373" s="1"/>
      <c r="D373" s="1"/>
      <c r="E373" s="3"/>
    </row>
    <row r="374" spans="2:5" ht="18.75" x14ac:dyDescent="0.3">
      <c r="B374" s="5"/>
      <c r="C374" s="1"/>
      <c r="D374" s="1"/>
      <c r="E374" s="3"/>
    </row>
    <row r="375" spans="2:5" ht="18.75" x14ac:dyDescent="0.3">
      <c r="B375" s="5"/>
      <c r="C375" s="1"/>
      <c r="D375" s="1"/>
      <c r="E375" s="3"/>
    </row>
    <row r="376" spans="2:5" ht="18.75" x14ac:dyDescent="0.3">
      <c r="B376" s="5"/>
      <c r="C376" s="1"/>
      <c r="D376" s="1"/>
      <c r="E376" s="3"/>
    </row>
    <row r="377" spans="2:5" ht="18.75" x14ac:dyDescent="0.3">
      <c r="B377" s="5"/>
      <c r="C377" s="1"/>
      <c r="D377" s="1"/>
      <c r="E377" s="3"/>
    </row>
    <row r="378" spans="2:5" ht="18.75" x14ac:dyDescent="0.3">
      <c r="B378" s="5"/>
      <c r="C378" s="1"/>
      <c r="D378" s="1"/>
      <c r="E378" s="3"/>
    </row>
    <row r="379" spans="2:5" ht="18.75" x14ac:dyDescent="0.3">
      <c r="B379" s="5"/>
      <c r="C379" s="1"/>
      <c r="D379" s="1"/>
      <c r="E379" s="3"/>
    </row>
    <row r="380" spans="2:5" ht="18.75" x14ac:dyDescent="0.3">
      <c r="B380" s="5"/>
      <c r="C380" s="1"/>
      <c r="D380" s="1"/>
      <c r="E380" s="3"/>
    </row>
    <row r="381" spans="2:5" ht="18.75" x14ac:dyDescent="0.3">
      <c r="B381" s="5"/>
      <c r="C381" s="1"/>
      <c r="D381" s="1"/>
      <c r="E381" s="3"/>
    </row>
    <row r="382" spans="2:5" ht="18.75" x14ac:dyDescent="0.3">
      <c r="B382" s="5"/>
      <c r="C382" s="1"/>
      <c r="D382" s="1"/>
      <c r="E382" s="3"/>
    </row>
    <row r="383" spans="2:5" ht="18.75" x14ac:dyDescent="0.3">
      <c r="B383" s="5"/>
      <c r="C383" s="1"/>
      <c r="D383" s="1"/>
      <c r="E383" s="3"/>
    </row>
    <row r="384" spans="2:5" ht="18.75" x14ac:dyDescent="0.3">
      <c r="B384" s="5"/>
      <c r="C384" s="1"/>
      <c r="D384" s="1"/>
      <c r="E384" s="3"/>
    </row>
    <row r="385" spans="2:5" ht="18.75" x14ac:dyDescent="0.3">
      <c r="B385" s="5"/>
      <c r="C385" s="1"/>
      <c r="D385" s="1"/>
      <c r="E385" s="3"/>
    </row>
    <row r="386" spans="2:5" ht="18.75" x14ac:dyDescent="0.3">
      <c r="B386" s="5"/>
      <c r="C386" s="1"/>
      <c r="D386" s="1"/>
      <c r="E386" s="3"/>
    </row>
    <row r="387" spans="2:5" ht="18.75" x14ac:dyDescent="0.3">
      <c r="B387" s="5"/>
      <c r="C387" s="1"/>
      <c r="D387" s="1"/>
      <c r="E387" s="3"/>
    </row>
    <row r="388" spans="2:5" ht="18.75" x14ac:dyDescent="0.3">
      <c r="B388" s="5"/>
      <c r="C388" s="1"/>
      <c r="D388" s="1"/>
      <c r="E388" s="3"/>
    </row>
    <row r="389" spans="2:5" ht="18.75" x14ac:dyDescent="0.3">
      <c r="B389" s="5"/>
      <c r="C389" s="1"/>
      <c r="D389" s="1"/>
      <c r="E389" s="3"/>
    </row>
    <row r="390" spans="2:5" ht="18.75" x14ac:dyDescent="0.3">
      <c r="B390" s="5"/>
      <c r="C390" s="1"/>
      <c r="D390" s="1"/>
      <c r="E390" s="3"/>
    </row>
    <row r="391" spans="2:5" ht="18.75" x14ac:dyDescent="0.3">
      <c r="B391" s="5"/>
      <c r="C391" s="1"/>
      <c r="D391" s="1"/>
      <c r="E391" s="3"/>
    </row>
    <row r="392" spans="2:5" ht="18.75" x14ac:dyDescent="0.3">
      <c r="B392" s="5"/>
      <c r="C392" s="1"/>
      <c r="D392" s="1"/>
      <c r="E392" s="3"/>
    </row>
    <row r="393" spans="2:5" ht="18.75" x14ac:dyDescent="0.3">
      <c r="B393" s="5"/>
      <c r="C393" s="1"/>
      <c r="D393" s="1"/>
      <c r="E393" s="3"/>
    </row>
    <row r="394" spans="2:5" ht="18.75" x14ac:dyDescent="0.3">
      <c r="B394" s="5"/>
      <c r="C394" s="1"/>
      <c r="D394" s="1"/>
      <c r="E394" s="3"/>
    </row>
    <row r="395" spans="2:5" ht="18.75" x14ac:dyDescent="0.3">
      <c r="B395" s="5"/>
      <c r="C395" s="1"/>
      <c r="D395" s="1"/>
      <c r="E395" s="3"/>
    </row>
    <row r="396" spans="2:5" ht="18.75" x14ac:dyDescent="0.3">
      <c r="B396" s="5"/>
      <c r="C396" s="1"/>
      <c r="D396" s="1"/>
      <c r="E396" s="3"/>
    </row>
    <row r="397" spans="2:5" ht="18.75" x14ac:dyDescent="0.3">
      <c r="B397" s="5"/>
      <c r="C397" s="1"/>
      <c r="D397" s="1"/>
      <c r="E397" s="3"/>
    </row>
    <row r="398" spans="2:5" ht="18.75" x14ac:dyDescent="0.3">
      <c r="B398" s="5"/>
      <c r="C398" s="1"/>
      <c r="D398" s="1"/>
      <c r="E398" s="3"/>
    </row>
    <row r="399" spans="2:5" ht="18.75" x14ac:dyDescent="0.3">
      <c r="B399" s="5"/>
      <c r="C399" s="1"/>
      <c r="D399" s="1"/>
      <c r="E399" s="3"/>
    </row>
    <row r="400" spans="2:5" ht="18.75" x14ac:dyDescent="0.3">
      <c r="B400" s="5"/>
      <c r="C400" s="1"/>
      <c r="D400" s="1"/>
      <c r="E400" s="3"/>
    </row>
    <row r="401" spans="2:5" ht="18.75" x14ac:dyDescent="0.3">
      <c r="B401" s="5"/>
      <c r="C401" s="1"/>
      <c r="D401" s="1"/>
      <c r="E401" s="3"/>
    </row>
    <row r="402" spans="2:5" ht="18.75" x14ac:dyDescent="0.3">
      <c r="B402" s="5"/>
      <c r="C402" s="1"/>
      <c r="D402" s="1"/>
      <c r="E402" s="3"/>
    </row>
    <row r="403" spans="2:5" ht="18.75" x14ac:dyDescent="0.3">
      <c r="B403" s="5"/>
      <c r="C403" s="1"/>
      <c r="D403" s="1"/>
      <c r="E403" s="3"/>
    </row>
    <row r="404" spans="2:5" ht="18.75" x14ac:dyDescent="0.3">
      <c r="B404" s="5"/>
      <c r="C404" s="1"/>
      <c r="D404" s="1"/>
      <c r="E404" s="3"/>
    </row>
    <row r="405" spans="2:5" ht="18.75" x14ac:dyDescent="0.3">
      <c r="B405" s="5"/>
      <c r="C405" s="1"/>
      <c r="D405" s="1"/>
      <c r="E405" s="3"/>
    </row>
    <row r="406" spans="2:5" ht="18.75" x14ac:dyDescent="0.3">
      <c r="B406" s="5"/>
      <c r="C406" s="1"/>
      <c r="D406" s="1"/>
      <c r="E406" s="3"/>
    </row>
    <row r="407" spans="2:5" ht="18.75" x14ac:dyDescent="0.3">
      <c r="B407" s="5"/>
      <c r="C407" s="1"/>
      <c r="D407" s="1"/>
      <c r="E407" s="3"/>
    </row>
    <row r="408" spans="2:5" ht="18.75" x14ac:dyDescent="0.3">
      <c r="B408" s="5"/>
      <c r="C408" s="1"/>
      <c r="D408" s="1"/>
      <c r="E408" s="3"/>
    </row>
    <row r="409" spans="2:5" ht="18.75" x14ac:dyDescent="0.3">
      <c r="B409" s="5"/>
      <c r="C409" s="1"/>
      <c r="D409" s="1"/>
      <c r="E409" s="3"/>
    </row>
    <row r="410" spans="2:5" ht="18.75" x14ac:dyDescent="0.3">
      <c r="B410" s="5"/>
      <c r="C410" s="1"/>
      <c r="D410" s="1"/>
      <c r="E410" s="3"/>
    </row>
    <row r="411" spans="2:5" ht="18.75" x14ac:dyDescent="0.3">
      <c r="B411" s="5"/>
      <c r="C411" s="1"/>
      <c r="D411" s="1"/>
      <c r="E411" s="3"/>
    </row>
    <row r="412" spans="2:5" ht="18.75" x14ac:dyDescent="0.3">
      <c r="B412" s="5"/>
      <c r="C412" s="1"/>
      <c r="D412" s="1"/>
      <c r="E412" s="3"/>
    </row>
    <row r="413" spans="2:5" ht="18.75" x14ac:dyDescent="0.3">
      <c r="B413" s="5"/>
      <c r="C413" s="1"/>
      <c r="D413" s="1"/>
      <c r="E413" s="3"/>
    </row>
    <row r="414" spans="2:5" ht="18.75" x14ac:dyDescent="0.3">
      <c r="B414" s="5"/>
      <c r="C414" s="1"/>
      <c r="D414" s="1"/>
      <c r="E414" s="3"/>
    </row>
    <row r="415" spans="2:5" ht="18.75" x14ac:dyDescent="0.3">
      <c r="B415" s="5"/>
      <c r="C415" s="1"/>
      <c r="D415" s="1"/>
      <c r="E415" s="3"/>
    </row>
    <row r="416" spans="2:5" ht="18.75" x14ac:dyDescent="0.3">
      <c r="B416" s="5"/>
      <c r="C416" s="1"/>
      <c r="D416" s="1"/>
      <c r="E416" s="3"/>
    </row>
    <row r="417" spans="2:5" ht="18.75" x14ac:dyDescent="0.3">
      <c r="B417" s="5"/>
      <c r="C417" s="1"/>
      <c r="D417" s="1"/>
      <c r="E417" s="3"/>
    </row>
    <row r="418" spans="2:5" ht="18.75" x14ac:dyDescent="0.3">
      <c r="B418" s="5"/>
      <c r="C418" s="1"/>
      <c r="D418" s="1"/>
      <c r="E418" s="3"/>
    </row>
    <row r="419" spans="2:5" ht="18.75" x14ac:dyDescent="0.3">
      <c r="B419" s="5"/>
      <c r="C419" s="1"/>
      <c r="D419" s="1"/>
      <c r="E419" s="3"/>
    </row>
    <row r="420" spans="2:5" ht="18.75" x14ac:dyDescent="0.3">
      <c r="B420" s="5"/>
      <c r="C420" s="1"/>
      <c r="D420" s="1"/>
      <c r="E420" s="3"/>
    </row>
    <row r="421" spans="2:5" ht="18.75" x14ac:dyDescent="0.3">
      <c r="B421" s="5"/>
      <c r="C421" s="1"/>
      <c r="D421" s="1"/>
      <c r="E421" s="3"/>
    </row>
    <row r="422" spans="2:5" ht="18.75" x14ac:dyDescent="0.3">
      <c r="B422" s="5"/>
      <c r="C422" s="1"/>
      <c r="D422" s="1"/>
      <c r="E422" s="3"/>
    </row>
    <row r="423" spans="2:5" ht="18.75" x14ac:dyDescent="0.3">
      <c r="B423" s="5"/>
      <c r="C423" s="1"/>
      <c r="D423" s="1"/>
      <c r="E423" s="3"/>
    </row>
    <row r="424" spans="2:5" ht="18.75" x14ac:dyDescent="0.3">
      <c r="B424" s="5"/>
      <c r="C424" s="1"/>
      <c r="D424" s="1"/>
      <c r="E424" s="3"/>
    </row>
    <row r="425" spans="2:5" ht="18.75" x14ac:dyDescent="0.3">
      <c r="B425" s="5"/>
      <c r="C425" s="1"/>
      <c r="D425" s="1"/>
      <c r="E425" s="3"/>
    </row>
    <row r="426" spans="2:5" ht="18.75" x14ac:dyDescent="0.3">
      <c r="B426" s="5"/>
      <c r="C426" s="1"/>
      <c r="D426" s="1"/>
      <c r="E426" s="3"/>
    </row>
    <row r="427" spans="2:5" ht="18.75" x14ac:dyDescent="0.3">
      <c r="B427" s="5"/>
      <c r="C427" s="1"/>
      <c r="D427" s="1"/>
      <c r="E427" s="3"/>
    </row>
    <row r="428" spans="2:5" ht="18.75" x14ac:dyDescent="0.3">
      <c r="B428" s="5"/>
      <c r="C428" s="1"/>
      <c r="D428" s="1"/>
      <c r="E428" s="3"/>
    </row>
    <row r="429" spans="2:5" ht="18.75" x14ac:dyDescent="0.3">
      <c r="B429" s="5"/>
      <c r="C429" s="1"/>
      <c r="D429" s="1"/>
      <c r="E429" s="3"/>
    </row>
    <row r="430" spans="2:5" ht="18.75" x14ac:dyDescent="0.3">
      <c r="B430" s="5"/>
      <c r="C430" s="1"/>
      <c r="D430" s="1"/>
      <c r="E430" s="3"/>
    </row>
    <row r="431" spans="2:5" ht="18.75" x14ac:dyDescent="0.3">
      <c r="B431" s="5"/>
      <c r="C431" s="1"/>
      <c r="D431" s="1"/>
      <c r="E431" s="3"/>
    </row>
    <row r="432" spans="2:5" ht="18.75" x14ac:dyDescent="0.3">
      <c r="B432" s="5"/>
      <c r="C432" s="1"/>
      <c r="D432" s="1"/>
      <c r="E432" s="3"/>
    </row>
    <row r="433" spans="2:5" ht="18.75" x14ac:dyDescent="0.3">
      <c r="B433" s="5"/>
      <c r="C433" s="1"/>
      <c r="D433" s="1"/>
      <c r="E433" s="3"/>
    </row>
    <row r="434" spans="2:5" ht="18.75" x14ac:dyDescent="0.3">
      <c r="B434" s="5"/>
      <c r="C434" s="1"/>
      <c r="D434" s="1"/>
      <c r="E434" s="3"/>
    </row>
    <row r="435" spans="2:5" ht="18.75" x14ac:dyDescent="0.3">
      <c r="B435" s="5"/>
      <c r="C435" s="1"/>
      <c r="D435" s="1"/>
      <c r="E435" s="3"/>
    </row>
    <row r="436" spans="2:5" ht="18.75" x14ac:dyDescent="0.3">
      <c r="B436" s="5"/>
      <c r="C436" s="1"/>
      <c r="D436" s="1"/>
      <c r="E436" s="3"/>
    </row>
    <row r="437" spans="2:5" ht="18.75" x14ac:dyDescent="0.3">
      <c r="B437" s="5"/>
      <c r="C437" s="1"/>
      <c r="D437" s="1"/>
      <c r="E437" s="3"/>
    </row>
    <row r="438" spans="2:5" ht="18.75" x14ac:dyDescent="0.3">
      <c r="B438" s="5"/>
      <c r="C438" s="1"/>
      <c r="D438" s="1"/>
      <c r="E438" s="3"/>
    </row>
    <row r="439" spans="2:5" ht="18.75" x14ac:dyDescent="0.3">
      <c r="B439" s="5"/>
      <c r="C439" s="1"/>
      <c r="D439" s="1"/>
      <c r="E439" s="3"/>
    </row>
    <row r="440" spans="2:5" ht="18.75" x14ac:dyDescent="0.3">
      <c r="B440" s="5"/>
      <c r="C440" s="1"/>
      <c r="D440" s="1"/>
      <c r="E440" s="3"/>
    </row>
    <row r="441" spans="2:5" ht="18.75" x14ac:dyDescent="0.3">
      <c r="B441" s="5"/>
      <c r="C441" s="1"/>
      <c r="D441" s="1"/>
      <c r="E441" s="3"/>
    </row>
    <row r="442" spans="2:5" ht="18.75" x14ac:dyDescent="0.3">
      <c r="B442" s="5"/>
      <c r="C442" s="1"/>
      <c r="D442" s="1"/>
      <c r="E442" s="3"/>
    </row>
    <row r="443" spans="2:5" ht="18.75" x14ac:dyDescent="0.3">
      <c r="B443" s="5"/>
      <c r="C443" s="1"/>
      <c r="D443" s="1"/>
      <c r="E443" s="3"/>
    </row>
    <row r="444" spans="2:5" ht="18.75" x14ac:dyDescent="0.3">
      <c r="B444" s="5"/>
      <c r="C444" s="1"/>
      <c r="D444" s="1"/>
      <c r="E444" s="3"/>
    </row>
    <row r="445" spans="2:5" ht="18.75" x14ac:dyDescent="0.3">
      <c r="B445" s="5"/>
      <c r="C445" s="1"/>
      <c r="D445" s="1"/>
      <c r="E445" s="3"/>
    </row>
    <row r="446" spans="2:5" ht="18.75" x14ac:dyDescent="0.3">
      <c r="B446" s="5"/>
      <c r="C446" s="1"/>
      <c r="D446" s="1"/>
      <c r="E446" s="3"/>
    </row>
    <row r="447" spans="2:5" ht="18.75" x14ac:dyDescent="0.3">
      <c r="B447" s="5"/>
      <c r="C447" s="1"/>
      <c r="D447" s="1"/>
      <c r="E447" s="3"/>
    </row>
    <row r="448" spans="2:5" ht="18.75" x14ac:dyDescent="0.3">
      <c r="B448" s="5"/>
      <c r="C448" s="1"/>
      <c r="D448" s="1"/>
      <c r="E448" s="3"/>
    </row>
    <row r="449" spans="2:5" ht="18.75" x14ac:dyDescent="0.3">
      <c r="B449" s="5"/>
      <c r="C449" s="1"/>
      <c r="D449" s="1"/>
      <c r="E449" s="3"/>
    </row>
    <row r="450" spans="2:5" ht="18.75" x14ac:dyDescent="0.3">
      <c r="B450" s="5"/>
      <c r="C450" s="1"/>
      <c r="D450" s="1"/>
      <c r="E450" s="3"/>
    </row>
    <row r="451" spans="2:5" ht="18.75" x14ac:dyDescent="0.3">
      <c r="B451" s="5"/>
      <c r="C451" s="1"/>
      <c r="D451" s="1"/>
      <c r="E451" s="3"/>
    </row>
    <row r="452" spans="2:5" ht="18.75" x14ac:dyDescent="0.3">
      <c r="B452" s="5"/>
      <c r="C452" s="1"/>
      <c r="D452" s="1"/>
      <c r="E452" s="3"/>
    </row>
    <row r="453" spans="2:5" ht="18.75" x14ac:dyDescent="0.3">
      <c r="B453" s="5"/>
      <c r="C453" s="1"/>
      <c r="D453" s="1"/>
      <c r="E453" s="3"/>
    </row>
    <row r="454" spans="2:5" ht="18.75" x14ac:dyDescent="0.3">
      <c r="B454" s="5"/>
      <c r="C454" s="1"/>
      <c r="D454" s="1"/>
      <c r="E454" s="3"/>
    </row>
    <row r="455" spans="2:5" ht="18.75" x14ac:dyDescent="0.3">
      <c r="B455" s="5"/>
      <c r="C455" s="1"/>
      <c r="D455" s="1"/>
      <c r="E455" s="3"/>
    </row>
    <row r="456" spans="2:5" ht="18.75" x14ac:dyDescent="0.3">
      <c r="B456" s="5"/>
      <c r="C456" s="1"/>
      <c r="D456" s="1"/>
      <c r="E456" s="3"/>
    </row>
    <row r="457" spans="2:5" ht="18.75" x14ac:dyDescent="0.3">
      <c r="B457" s="5"/>
      <c r="C457" s="1"/>
      <c r="D457" s="1"/>
      <c r="E457" s="3"/>
    </row>
    <row r="458" spans="2:5" ht="18.75" x14ac:dyDescent="0.3">
      <c r="B458" s="5"/>
      <c r="C458" s="1"/>
      <c r="D458" s="1"/>
      <c r="E458" s="3"/>
    </row>
    <row r="459" spans="2:5" ht="18.75" x14ac:dyDescent="0.3">
      <c r="B459" s="5"/>
      <c r="C459" s="1"/>
      <c r="D459" s="1"/>
      <c r="E459" s="3"/>
    </row>
    <row r="460" spans="2:5" ht="18.75" x14ac:dyDescent="0.3">
      <c r="B460" s="5"/>
      <c r="C460" s="1"/>
      <c r="D460" s="1"/>
      <c r="E460" s="3"/>
    </row>
    <row r="461" spans="2:5" ht="18.75" x14ac:dyDescent="0.3">
      <c r="B461" s="5"/>
      <c r="C461" s="1"/>
      <c r="D461" s="1"/>
      <c r="E461" s="3"/>
    </row>
    <row r="462" spans="2:5" ht="18.75" x14ac:dyDescent="0.3">
      <c r="B462" s="5"/>
      <c r="C462" s="1"/>
      <c r="D462" s="1"/>
      <c r="E462" s="3"/>
    </row>
    <row r="463" spans="2:5" ht="18.75" x14ac:dyDescent="0.3">
      <c r="B463" s="5"/>
      <c r="C463" s="1"/>
      <c r="D463" s="1"/>
      <c r="E463" s="3"/>
    </row>
    <row r="464" spans="2:5" ht="18.75" x14ac:dyDescent="0.3">
      <c r="B464" s="5"/>
      <c r="C464" s="1"/>
      <c r="D464" s="1"/>
      <c r="E464" s="3"/>
    </row>
    <row r="465" spans="2:5" ht="18.75" x14ac:dyDescent="0.3">
      <c r="B465" s="5"/>
      <c r="C465" s="1"/>
      <c r="D465" s="1"/>
      <c r="E465" s="3"/>
    </row>
    <row r="466" spans="2:5" ht="18.75" x14ac:dyDescent="0.3">
      <c r="B466" s="5"/>
      <c r="C466" s="1"/>
      <c r="D466" s="1"/>
      <c r="E466" s="3"/>
    </row>
    <row r="467" spans="2:5" ht="18.75" x14ac:dyDescent="0.3">
      <c r="B467" s="5"/>
      <c r="C467" s="1"/>
      <c r="D467" s="1"/>
      <c r="E467" s="3"/>
    </row>
    <row r="468" spans="2:5" ht="18.75" x14ac:dyDescent="0.3">
      <c r="B468" s="5"/>
      <c r="C468" s="1"/>
      <c r="D468" s="1"/>
      <c r="E468" s="3"/>
    </row>
    <row r="469" spans="2:5" ht="18.75" x14ac:dyDescent="0.3">
      <c r="B469" s="5"/>
      <c r="C469" s="1"/>
      <c r="D469" s="1"/>
      <c r="E469" s="3"/>
    </row>
    <row r="470" spans="2:5" ht="18.75" x14ac:dyDescent="0.3">
      <c r="B470" s="5"/>
      <c r="C470" s="1"/>
      <c r="D470" s="1"/>
      <c r="E470" s="3"/>
    </row>
    <row r="471" spans="2:5" ht="18.75" x14ac:dyDescent="0.3">
      <c r="B471" s="5"/>
      <c r="C471" s="1"/>
      <c r="D471" s="1"/>
      <c r="E471" s="3"/>
    </row>
    <row r="472" spans="2:5" ht="18.75" x14ac:dyDescent="0.3">
      <c r="B472" s="5"/>
      <c r="C472" s="1"/>
      <c r="D472" s="1"/>
      <c r="E472" s="3"/>
    </row>
    <row r="473" spans="2:5" ht="18.75" x14ac:dyDescent="0.3">
      <c r="B473" s="5"/>
      <c r="C473" s="1"/>
      <c r="D473" s="1"/>
      <c r="E473" s="3"/>
    </row>
    <row r="474" spans="2:5" ht="18.75" x14ac:dyDescent="0.3">
      <c r="B474" s="5"/>
      <c r="C474" s="1"/>
      <c r="D474" s="1"/>
      <c r="E474" s="3"/>
    </row>
    <row r="475" spans="2:5" ht="18.75" x14ac:dyDescent="0.3">
      <c r="B475" s="5"/>
      <c r="C475" s="1"/>
      <c r="D475" s="1"/>
      <c r="E475" s="3"/>
    </row>
    <row r="476" spans="2:5" ht="18.75" x14ac:dyDescent="0.3">
      <c r="B476" s="5"/>
      <c r="C476" s="1"/>
      <c r="D476" s="1"/>
      <c r="E476" s="3"/>
    </row>
    <row r="477" spans="2:5" ht="18.75" x14ac:dyDescent="0.3">
      <c r="B477" s="5"/>
      <c r="C477" s="1"/>
      <c r="D477" s="1"/>
      <c r="E477" s="3"/>
    </row>
    <row r="478" spans="2:5" ht="18.75" x14ac:dyDescent="0.3">
      <c r="B478" s="5"/>
      <c r="C478" s="1"/>
      <c r="D478" s="1"/>
      <c r="E478" s="3"/>
    </row>
    <row r="479" spans="2:5" ht="18.75" x14ac:dyDescent="0.3">
      <c r="B479" s="5"/>
      <c r="C479" s="1"/>
      <c r="D479" s="1"/>
      <c r="E479" s="3"/>
    </row>
    <row r="480" spans="2:5" ht="18.75" x14ac:dyDescent="0.3">
      <c r="B480" s="5"/>
      <c r="C480" s="1"/>
      <c r="D480" s="1"/>
      <c r="E480" s="3"/>
    </row>
    <row r="481" spans="2:5" ht="18.75" x14ac:dyDescent="0.3">
      <c r="B481" s="5"/>
      <c r="C481" s="1"/>
      <c r="D481" s="1"/>
      <c r="E481" s="3"/>
    </row>
    <row r="482" spans="2:5" ht="18.75" x14ac:dyDescent="0.3">
      <c r="B482" s="5"/>
      <c r="C482" s="1"/>
      <c r="D482" s="1"/>
      <c r="E482" s="3"/>
    </row>
    <row r="483" spans="2:5" ht="18.75" x14ac:dyDescent="0.3">
      <c r="B483" s="5"/>
      <c r="C483" s="1"/>
      <c r="D483" s="1"/>
      <c r="E483" s="3"/>
    </row>
    <row r="484" spans="2:5" ht="18.75" x14ac:dyDescent="0.3">
      <c r="B484" s="5"/>
      <c r="C484" s="1"/>
      <c r="D484" s="1"/>
      <c r="E484" s="3"/>
    </row>
    <row r="485" spans="2:5" ht="18.75" x14ac:dyDescent="0.3">
      <c r="B485" s="5"/>
      <c r="C485" s="1"/>
      <c r="D485" s="1"/>
      <c r="E485" s="3"/>
    </row>
    <row r="486" spans="2:5" ht="18.75" x14ac:dyDescent="0.3">
      <c r="B486" s="5"/>
      <c r="C486" s="1"/>
      <c r="D486" s="1"/>
      <c r="E486" s="3"/>
    </row>
    <row r="487" spans="2:5" ht="18.75" x14ac:dyDescent="0.3">
      <c r="B487" s="5"/>
      <c r="C487" s="1"/>
      <c r="D487" s="1"/>
      <c r="E487" s="3"/>
    </row>
    <row r="488" spans="2:5" ht="18.75" x14ac:dyDescent="0.3">
      <c r="B488" s="5"/>
      <c r="C488" s="1"/>
      <c r="D488" s="1"/>
      <c r="E488" s="3"/>
    </row>
    <row r="489" spans="2:5" ht="18.75" x14ac:dyDescent="0.3">
      <c r="B489" s="5"/>
      <c r="C489" s="1"/>
      <c r="D489" s="1"/>
      <c r="E489" s="3"/>
    </row>
    <row r="490" spans="2:5" ht="18.75" x14ac:dyDescent="0.3">
      <c r="B490" s="5"/>
      <c r="C490" s="1"/>
      <c r="D490" s="1"/>
      <c r="E490" s="3"/>
    </row>
    <row r="491" spans="2:5" ht="18.75" x14ac:dyDescent="0.3">
      <c r="B491" s="5"/>
      <c r="C491" s="1"/>
      <c r="D491" s="1"/>
      <c r="E491" s="3"/>
    </row>
    <row r="492" spans="2:5" ht="18.75" x14ac:dyDescent="0.3">
      <c r="B492" s="5"/>
      <c r="C492" s="1"/>
      <c r="D492" s="1"/>
      <c r="E492" s="3"/>
    </row>
    <row r="493" spans="2:5" ht="18.75" x14ac:dyDescent="0.3">
      <c r="B493" s="5"/>
      <c r="C493" s="1"/>
      <c r="D493" s="1"/>
      <c r="E493" s="3"/>
    </row>
    <row r="494" spans="2:5" ht="18.75" x14ac:dyDescent="0.3">
      <c r="B494" s="5"/>
      <c r="C494" s="1"/>
      <c r="D494" s="1"/>
      <c r="E494" s="3"/>
    </row>
    <row r="495" spans="2:5" ht="18.75" x14ac:dyDescent="0.3">
      <c r="B495" s="5"/>
      <c r="C495" s="1"/>
      <c r="D495" s="1"/>
      <c r="E495" s="3"/>
    </row>
    <row r="496" spans="2:5" ht="18.75" x14ac:dyDescent="0.3">
      <c r="B496" s="5"/>
      <c r="C496" s="1"/>
      <c r="D496" s="1"/>
      <c r="E496" s="3"/>
    </row>
    <row r="497" spans="2:5" ht="18.75" x14ac:dyDescent="0.3">
      <c r="B497" s="5"/>
      <c r="C497" s="1"/>
      <c r="D497" s="1"/>
      <c r="E497" s="3"/>
    </row>
    <row r="498" spans="2:5" ht="18.75" x14ac:dyDescent="0.3">
      <c r="B498" s="5"/>
      <c r="C498" s="1"/>
      <c r="D498" s="1"/>
      <c r="E498" s="3"/>
    </row>
    <row r="499" spans="2:5" ht="18.75" x14ac:dyDescent="0.3">
      <c r="B499" s="5"/>
      <c r="C499" s="1"/>
      <c r="D499" s="1"/>
      <c r="E499" s="3"/>
    </row>
    <row r="500" spans="2:5" ht="18.75" x14ac:dyDescent="0.3">
      <c r="B500" s="5"/>
      <c r="C500" s="1"/>
      <c r="D500" s="1"/>
      <c r="E500" s="3"/>
    </row>
    <row r="501" spans="2:5" ht="18.75" x14ac:dyDescent="0.3">
      <c r="B501" s="5"/>
      <c r="C501" s="1"/>
      <c r="D501" s="1"/>
      <c r="E501" s="3"/>
    </row>
    <row r="502" spans="2:5" ht="18.75" x14ac:dyDescent="0.3">
      <c r="B502" s="5"/>
      <c r="C502" s="1"/>
      <c r="D502" s="1"/>
      <c r="E502" s="3"/>
    </row>
    <row r="503" spans="2:5" ht="18.75" x14ac:dyDescent="0.3">
      <c r="B503" s="5"/>
      <c r="C503" s="1"/>
      <c r="D503" s="1"/>
      <c r="E503" s="3"/>
    </row>
    <row r="504" spans="2:5" ht="18.75" x14ac:dyDescent="0.3">
      <c r="B504" s="5"/>
      <c r="C504" s="1"/>
      <c r="D504" s="1"/>
      <c r="E504" s="3"/>
    </row>
    <row r="505" spans="2:5" ht="18.75" x14ac:dyDescent="0.3">
      <c r="B505" s="5"/>
      <c r="C505" s="1"/>
      <c r="D505" s="1"/>
      <c r="E505" s="3"/>
    </row>
    <row r="506" spans="2:5" ht="18.75" x14ac:dyDescent="0.3">
      <c r="B506" s="5"/>
      <c r="C506" s="1"/>
      <c r="D506" s="1"/>
      <c r="E506" s="3"/>
    </row>
    <row r="507" spans="2:5" ht="18.75" x14ac:dyDescent="0.3">
      <c r="B507" s="5"/>
      <c r="C507" s="1"/>
      <c r="D507" s="1"/>
      <c r="E507" s="3"/>
    </row>
    <row r="508" spans="2:5" ht="18.75" x14ac:dyDescent="0.3">
      <c r="B508" s="5"/>
      <c r="C508" s="1"/>
      <c r="D508" s="1"/>
      <c r="E508" s="3"/>
    </row>
    <row r="509" spans="2:5" ht="18.75" x14ac:dyDescent="0.3">
      <c r="B509" s="5"/>
      <c r="C509" s="1"/>
      <c r="D509" s="1"/>
      <c r="E509" s="3"/>
    </row>
    <row r="510" spans="2:5" ht="18.75" x14ac:dyDescent="0.3">
      <c r="B510" s="5"/>
      <c r="C510" s="1"/>
      <c r="D510" s="1"/>
      <c r="E510" s="3"/>
    </row>
    <row r="511" spans="2:5" ht="18.75" x14ac:dyDescent="0.3">
      <c r="B511" s="5"/>
      <c r="C511" s="1"/>
      <c r="D511" s="1"/>
      <c r="E511" s="3"/>
    </row>
    <row r="512" spans="2:5" ht="18.75" x14ac:dyDescent="0.3">
      <c r="B512" s="5"/>
      <c r="C512" s="1"/>
      <c r="D512" s="1"/>
      <c r="E512" s="3"/>
    </row>
    <row r="513" spans="2:5" ht="18.75" x14ac:dyDescent="0.3">
      <c r="B513" s="5"/>
      <c r="C513" s="1"/>
      <c r="D513" s="1"/>
      <c r="E513" s="3"/>
    </row>
    <row r="514" spans="2:5" ht="18.75" x14ac:dyDescent="0.3">
      <c r="B514" s="5"/>
      <c r="C514" s="1"/>
      <c r="D514" s="1"/>
      <c r="E514" s="3"/>
    </row>
    <row r="515" spans="2:5" ht="18.75" x14ac:dyDescent="0.3">
      <c r="B515" s="5"/>
      <c r="C515" s="1"/>
      <c r="D515" s="1"/>
      <c r="E515" s="3"/>
    </row>
    <row r="516" spans="2:5" ht="18.75" x14ac:dyDescent="0.3">
      <c r="B516" s="5"/>
      <c r="C516" s="1"/>
      <c r="D516" s="1"/>
      <c r="E516" s="3"/>
    </row>
    <row r="517" spans="2:5" ht="18.75" x14ac:dyDescent="0.3">
      <c r="B517" s="5"/>
      <c r="C517" s="1"/>
      <c r="D517" s="1"/>
      <c r="E517" s="3"/>
    </row>
    <row r="518" spans="2:5" ht="18.75" x14ac:dyDescent="0.3">
      <c r="B518" s="5"/>
      <c r="C518" s="1"/>
      <c r="D518" s="1"/>
      <c r="E518" s="3"/>
    </row>
    <row r="519" spans="2:5" ht="18.75" x14ac:dyDescent="0.3">
      <c r="B519" s="5"/>
      <c r="C519" s="1"/>
      <c r="D519" s="1"/>
      <c r="E519" s="3"/>
    </row>
    <row r="520" spans="2:5" ht="18.75" x14ac:dyDescent="0.3">
      <c r="B520" s="5"/>
      <c r="C520" s="1"/>
      <c r="D520" s="1"/>
      <c r="E520" s="3"/>
    </row>
    <row r="521" spans="2:5" ht="18.75" x14ac:dyDescent="0.3">
      <c r="B521" s="5"/>
      <c r="C521" s="1"/>
      <c r="D521" s="1"/>
      <c r="E521" s="3"/>
    </row>
    <row r="522" spans="2:5" ht="18.75" x14ac:dyDescent="0.3">
      <c r="B522" s="5"/>
      <c r="C522" s="1"/>
      <c r="D522" s="1"/>
      <c r="E522" s="3"/>
    </row>
    <row r="523" spans="2:5" ht="18.75" x14ac:dyDescent="0.3">
      <c r="B523" s="5"/>
      <c r="C523" s="1"/>
      <c r="D523" s="1"/>
      <c r="E523" s="3"/>
    </row>
    <row r="524" spans="2:5" ht="18.75" x14ac:dyDescent="0.3">
      <c r="B524" s="5"/>
      <c r="C524" s="1"/>
      <c r="D524" s="1"/>
      <c r="E524" s="3"/>
    </row>
    <row r="525" spans="2:5" ht="18.75" x14ac:dyDescent="0.3">
      <c r="B525" s="5"/>
      <c r="C525" s="1"/>
      <c r="D525" s="1"/>
      <c r="E525" s="3"/>
    </row>
    <row r="526" spans="2:5" ht="18.75" x14ac:dyDescent="0.3">
      <c r="B526" s="5"/>
      <c r="C526" s="1"/>
      <c r="D526" s="1"/>
      <c r="E526" s="3"/>
    </row>
    <row r="527" spans="2:5" ht="18.75" x14ac:dyDescent="0.3">
      <c r="B527" s="5"/>
      <c r="C527" s="1"/>
      <c r="D527" s="1"/>
      <c r="E527" s="3"/>
    </row>
    <row r="528" spans="2:5" ht="18.75" x14ac:dyDescent="0.3">
      <c r="B528" s="5"/>
      <c r="C528" s="1"/>
      <c r="D528" s="1"/>
      <c r="E528" s="3"/>
    </row>
    <row r="529" spans="2:5" ht="18.75" x14ac:dyDescent="0.3">
      <c r="B529" s="5"/>
      <c r="C529" s="1"/>
      <c r="D529" s="1"/>
      <c r="E529" s="3"/>
    </row>
    <row r="530" spans="2:5" ht="18.75" x14ac:dyDescent="0.3">
      <c r="B530" s="5"/>
      <c r="C530" s="1"/>
      <c r="D530" s="1"/>
      <c r="E530" s="3"/>
    </row>
    <row r="531" spans="2:5" ht="18.75" x14ac:dyDescent="0.3">
      <c r="B531" s="5"/>
      <c r="C531" s="1"/>
      <c r="D531" s="1"/>
      <c r="E531" s="3"/>
    </row>
    <row r="532" spans="2:5" ht="18.75" x14ac:dyDescent="0.3">
      <c r="B532" s="5"/>
      <c r="C532" s="1"/>
      <c r="D532" s="1"/>
      <c r="E532" s="3"/>
    </row>
    <row r="533" spans="2:5" ht="18.75" x14ac:dyDescent="0.3">
      <c r="B533" s="5"/>
      <c r="C533" s="1"/>
      <c r="D533" s="1"/>
      <c r="E533" s="3"/>
    </row>
    <row r="534" spans="2:5" ht="18.75" x14ac:dyDescent="0.3">
      <c r="B534" s="5"/>
      <c r="C534" s="1"/>
      <c r="D534" s="1"/>
      <c r="E534" s="3"/>
    </row>
    <row r="535" spans="2:5" ht="18.75" x14ac:dyDescent="0.3">
      <c r="B535" s="5"/>
      <c r="C535" s="1"/>
      <c r="D535" s="1"/>
      <c r="E535" s="3"/>
    </row>
    <row r="536" spans="2:5" ht="18.75" x14ac:dyDescent="0.3">
      <c r="B536" s="5"/>
      <c r="C536" s="1"/>
      <c r="D536" s="1"/>
      <c r="E536" s="3"/>
    </row>
    <row r="537" spans="2:5" ht="18.75" x14ac:dyDescent="0.3">
      <c r="B537" s="5"/>
      <c r="C537" s="1"/>
      <c r="D537" s="1"/>
      <c r="E537" s="3"/>
    </row>
    <row r="538" spans="2:5" ht="18.75" x14ac:dyDescent="0.3">
      <c r="B538" s="5"/>
      <c r="C538" s="1"/>
      <c r="D538" s="1"/>
      <c r="E538" s="3"/>
    </row>
    <row r="539" spans="2:5" ht="18.75" x14ac:dyDescent="0.3">
      <c r="B539" s="5"/>
      <c r="C539" s="1"/>
      <c r="D539" s="1"/>
      <c r="E539" s="3"/>
    </row>
    <row r="540" spans="2:5" ht="18.75" x14ac:dyDescent="0.3">
      <c r="B540" s="5"/>
      <c r="C540" s="1"/>
      <c r="D540" s="1"/>
      <c r="E540" s="3"/>
    </row>
    <row r="541" spans="2:5" ht="18.75" x14ac:dyDescent="0.3">
      <c r="B541" s="5"/>
      <c r="C541" s="1"/>
      <c r="D541" s="1"/>
      <c r="E541" s="3"/>
    </row>
    <row r="542" spans="2:5" ht="18.75" x14ac:dyDescent="0.3">
      <c r="B542" s="5"/>
      <c r="C542" s="1"/>
      <c r="D542" s="1"/>
      <c r="E542" s="3"/>
    </row>
    <row r="543" spans="2:5" ht="18.75" x14ac:dyDescent="0.3">
      <c r="B543" s="5"/>
      <c r="C543" s="1"/>
      <c r="D543" s="1"/>
      <c r="E543" s="3"/>
    </row>
    <row r="544" spans="2:5" ht="18.75" x14ac:dyDescent="0.3">
      <c r="B544" s="5"/>
      <c r="C544" s="1"/>
      <c r="D544" s="1"/>
      <c r="E544" s="3"/>
    </row>
    <row r="545" spans="2:5" ht="18.75" x14ac:dyDescent="0.3">
      <c r="B545" s="5"/>
      <c r="C545" s="1"/>
      <c r="D545" s="1"/>
      <c r="E545" s="2"/>
    </row>
    <row r="546" spans="2:5" ht="18.75" x14ac:dyDescent="0.3">
      <c r="B546" s="5"/>
      <c r="C546" s="1"/>
      <c r="D546" s="1"/>
      <c r="E546" s="2"/>
    </row>
    <row r="547" spans="2:5" ht="18.75" x14ac:dyDescent="0.3">
      <c r="B547" s="5"/>
      <c r="C547" s="1"/>
      <c r="D547" s="1"/>
      <c r="E547" s="2"/>
    </row>
    <row r="548" spans="2:5" ht="18.75" x14ac:dyDescent="0.3">
      <c r="B548" s="5"/>
      <c r="C548" s="1"/>
      <c r="D548" s="1"/>
      <c r="E548" s="2"/>
    </row>
    <row r="549" spans="2:5" ht="18.75" x14ac:dyDescent="0.3">
      <c r="B549" s="5"/>
      <c r="C549" s="1"/>
      <c r="D549" s="1"/>
      <c r="E549" s="2"/>
    </row>
    <row r="550" spans="2:5" ht="18.75" x14ac:dyDescent="0.3">
      <c r="B550" s="5"/>
      <c r="C550" s="1"/>
      <c r="D550" s="1"/>
      <c r="E550" s="2"/>
    </row>
    <row r="551" spans="2:5" ht="18.75" x14ac:dyDescent="0.3">
      <c r="B551" s="5"/>
      <c r="C551" s="1"/>
      <c r="D551" s="1"/>
      <c r="E551" s="2"/>
    </row>
    <row r="552" spans="2:5" ht="18.75" x14ac:dyDescent="0.3">
      <c r="B552" s="5"/>
      <c r="C552" s="1"/>
      <c r="D552" s="1"/>
      <c r="E552" s="2"/>
    </row>
    <row r="553" spans="2:5" ht="18.75" x14ac:dyDescent="0.3">
      <c r="B553" s="5"/>
      <c r="C553" s="1"/>
      <c r="D553" s="1"/>
      <c r="E553" s="2"/>
    </row>
    <row r="554" spans="2:5" ht="18.75" x14ac:dyDescent="0.3">
      <c r="B554" s="5"/>
      <c r="C554" s="1"/>
      <c r="D554" s="1"/>
      <c r="E554" s="2"/>
    </row>
    <row r="555" spans="2:5" ht="18.75" x14ac:dyDescent="0.3">
      <c r="B555" s="5"/>
      <c r="C555" s="1"/>
      <c r="D555" s="1"/>
      <c r="E555" s="2"/>
    </row>
    <row r="556" spans="2:5" ht="18.75" x14ac:dyDescent="0.3">
      <c r="B556" s="5"/>
      <c r="C556" s="1"/>
      <c r="D556" s="1"/>
      <c r="E556" s="2"/>
    </row>
    <row r="557" spans="2:5" ht="18.75" x14ac:dyDescent="0.3">
      <c r="B557" s="5"/>
      <c r="C557" s="1"/>
      <c r="D557" s="1"/>
      <c r="E557" s="2"/>
    </row>
    <row r="558" spans="2:5" ht="18.75" x14ac:dyDescent="0.3">
      <c r="B558" s="5"/>
      <c r="C558" s="1"/>
      <c r="D558" s="1"/>
      <c r="E558" s="2"/>
    </row>
    <row r="559" spans="2:5" ht="18.75" x14ac:dyDescent="0.3">
      <c r="B559" s="5"/>
      <c r="C559" s="1"/>
      <c r="D559" s="1"/>
      <c r="E559" s="2"/>
    </row>
    <row r="560" spans="2:5" ht="18.75" x14ac:dyDescent="0.3">
      <c r="B560" s="5"/>
      <c r="C560" s="1"/>
      <c r="D560" s="1"/>
      <c r="E560" s="2"/>
    </row>
    <row r="561" spans="2:5" ht="18.75" x14ac:dyDescent="0.3">
      <c r="B561" s="5"/>
      <c r="C561" s="1"/>
      <c r="D561" s="1"/>
      <c r="E561" s="2"/>
    </row>
    <row r="562" spans="2:5" ht="18.75" x14ac:dyDescent="0.3">
      <c r="B562" s="5"/>
      <c r="C562" s="1"/>
      <c r="D562" s="1"/>
      <c r="E562" s="2"/>
    </row>
    <row r="563" spans="2:5" ht="18.75" x14ac:dyDescent="0.3">
      <c r="B563" s="5"/>
      <c r="C563" s="1"/>
      <c r="D563" s="1"/>
      <c r="E563" s="2"/>
    </row>
    <row r="564" spans="2:5" ht="18.75" x14ac:dyDescent="0.3">
      <c r="B564" s="5"/>
      <c r="C564" s="1"/>
      <c r="D564" s="1"/>
      <c r="E564" s="2"/>
    </row>
    <row r="565" spans="2:5" ht="18.75" x14ac:dyDescent="0.3">
      <c r="B565" s="5"/>
      <c r="C565" s="1"/>
      <c r="D565" s="1"/>
      <c r="E565" s="2"/>
    </row>
    <row r="566" spans="2:5" ht="18.75" x14ac:dyDescent="0.3">
      <c r="B566" s="5"/>
      <c r="C566" s="1"/>
      <c r="D566" s="1"/>
      <c r="E566" s="2"/>
    </row>
    <row r="567" spans="2:5" ht="18.75" x14ac:dyDescent="0.3">
      <c r="B567" s="5"/>
      <c r="C567" s="1"/>
      <c r="D567" s="1"/>
      <c r="E567" s="2"/>
    </row>
    <row r="568" spans="2:5" ht="18.75" x14ac:dyDescent="0.3">
      <c r="B568" s="5"/>
      <c r="C568" s="1"/>
      <c r="D568" s="1"/>
      <c r="E568" s="2"/>
    </row>
    <row r="569" spans="2:5" ht="18.75" x14ac:dyDescent="0.3">
      <c r="B569" s="5"/>
      <c r="C569" s="1"/>
      <c r="D569" s="1"/>
      <c r="E569" s="2"/>
    </row>
    <row r="570" spans="2:5" ht="18.75" x14ac:dyDescent="0.3">
      <c r="B570" s="5"/>
      <c r="C570" s="1"/>
      <c r="D570" s="1"/>
      <c r="E570" s="2"/>
    </row>
    <row r="571" spans="2:5" ht="18.75" x14ac:dyDescent="0.3">
      <c r="B571" s="5"/>
      <c r="C571" s="1"/>
      <c r="D571" s="1"/>
      <c r="E571" s="2"/>
    </row>
    <row r="572" spans="2:5" ht="18.75" x14ac:dyDescent="0.3">
      <c r="B572" s="5"/>
      <c r="C572" s="1"/>
      <c r="D572" s="1"/>
      <c r="E572" s="2"/>
    </row>
    <row r="573" spans="2:5" ht="18.75" x14ac:dyDescent="0.3">
      <c r="B573" s="5"/>
      <c r="C573" s="1"/>
      <c r="D573" s="1"/>
      <c r="E573" s="2"/>
    </row>
    <row r="574" spans="2:5" ht="18.75" x14ac:dyDescent="0.3">
      <c r="B574" s="5"/>
      <c r="C574" s="1"/>
      <c r="D574" s="1"/>
      <c r="E574" s="2"/>
    </row>
    <row r="575" spans="2:5" ht="18.75" x14ac:dyDescent="0.3">
      <c r="B575" s="5"/>
      <c r="C575" s="1"/>
      <c r="D575" s="1"/>
      <c r="E575" s="2"/>
    </row>
    <row r="576" spans="2:5" ht="18.75" x14ac:dyDescent="0.3">
      <c r="B576" s="5"/>
      <c r="C576" s="1"/>
      <c r="D576" s="1"/>
      <c r="E576" s="2"/>
    </row>
    <row r="577" spans="2:5" ht="18.75" x14ac:dyDescent="0.3">
      <c r="B577" s="5"/>
      <c r="C577" s="1"/>
      <c r="D577" s="1"/>
      <c r="E577" s="2"/>
    </row>
    <row r="578" spans="2:5" ht="18.75" x14ac:dyDescent="0.3">
      <c r="B578" s="5"/>
      <c r="C578" s="1"/>
      <c r="D578" s="1"/>
      <c r="E578" s="2"/>
    </row>
    <row r="579" spans="2:5" ht="18.75" x14ac:dyDescent="0.3">
      <c r="B579" s="5"/>
      <c r="C579" s="1"/>
      <c r="D579" s="1"/>
      <c r="E579" s="2"/>
    </row>
    <row r="580" spans="2:5" ht="18.75" x14ac:dyDescent="0.3">
      <c r="B580" s="5"/>
      <c r="C580" s="1"/>
      <c r="D580" s="1"/>
      <c r="E580" s="2"/>
    </row>
    <row r="581" spans="2:5" ht="18.75" x14ac:dyDescent="0.3">
      <c r="B581" s="5"/>
      <c r="C581" s="1"/>
      <c r="D581" s="1"/>
      <c r="E581" s="2"/>
    </row>
    <row r="582" spans="2:5" ht="18.75" x14ac:dyDescent="0.3">
      <c r="B582" s="5"/>
      <c r="C582" s="1"/>
      <c r="D582" s="1"/>
      <c r="E582" s="2"/>
    </row>
    <row r="583" spans="2:5" ht="18.75" x14ac:dyDescent="0.3">
      <c r="B583" s="5"/>
      <c r="C583" s="1"/>
      <c r="D583" s="1"/>
      <c r="E583" s="2"/>
    </row>
    <row r="584" spans="2:5" ht="18.75" x14ac:dyDescent="0.3">
      <c r="B584" s="5"/>
      <c r="C584" s="1"/>
      <c r="D584" s="1"/>
      <c r="E584" s="2"/>
    </row>
    <row r="585" spans="2:5" ht="18.75" x14ac:dyDescent="0.3">
      <c r="B585" s="5"/>
      <c r="C585" s="1"/>
      <c r="D585" s="1"/>
      <c r="E585" s="2"/>
    </row>
    <row r="586" spans="2:5" ht="18.75" x14ac:dyDescent="0.3">
      <c r="B586" s="5"/>
      <c r="C586" s="1"/>
      <c r="D586" s="1"/>
      <c r="E586" s="2"/>
    </row>
    <row r="587" spans="2:5" ht="18.75" x14ac:dyDescent="0.3">
      <c r="B587" s="5"/>
      <c r="C587" s="1"/>
      <c r="D587" s="1"/>
      <c r="E587" s="2"/>
    </row>
    <row r="588" spans="2:5" ht="18.75" x14ac:dyDescent="0.3">
      <c r="B588" s="5"/>
      <c r="C588" s="1"/>
      <c r="D588" s="1"/>
      <c r="E588" s="2"/>
    </row>
    <row r="589" spans="2:5" ht="18.75" x14ac:dyDescent="0.3">
      <c r="B589" s="5"/>
      <c r="C589" s="1"/>
      <c r="D589" s="1"/>
      <c r="E589" s="2"/>
    </row>
    <row r="590" spans="2:5" ht="18.75" x14ac:dyDescent="0.3">
      <c r="B590" s="5"/>
      <c r="C590" s="1"/>
      <c r="D590" s="1"/>
      <c r="E590" s="2"/>
    </row>
    <row r="591" spans="2:5" ht="18.75" x14ac:dyDescent="0.3">
      <c r="B591" s="5"/>
      <c r="C591" s="1"/>
      <c r="D591" s="1"/>
      <c r="E591" s="2"/>
    </row>
    <row r="592" spans="2:5" ht="18.75" x14ac:dyDescent="0.3">
      <c r="B592" s="5"/>
      <c r="C592" s="1"/>
      <c r="D592" s="1"/>
      <c r="E592" s="2"/>
    </row>
    <row r="593" spans="2:5" ht="18.75" x14ac:dyDescent="0.3">
      <c r="B593" s="5"/>
      <c r="C593" s="1"/>
      <c r="D593" s="1"/>
      <c r="E593" s="2"/>
    </row>
    <row r="594" spans="2:5" ht="18.75" x14ac:dyDescent="0.3">
      <c r="B594" s="5"/>
      <c r="C594" s="1"/>
      <c r="D594" s="1"/>
      <c r="E594" s="2"/>
    </row>
    <row r="595" spans="2:5" ht="18.75" x14ac:dyDescent="0.3">
      <c r="B595" s="5"/>
      <c r="C595" s="1"/>
      <c r="D595" s="1"/>
      <c r="E595" s="2"/>
    </row>
    <row r="596" spans="2:5" ht="18.75" x14ac:dyDescent="0.3">
      <c r="B596" s="5"/>
      <c r="C596" s="1"/>
      <c r="D596" s="1"/>
      <c r="E596" s="2"/>
    </row>
    <row r="597" spans="2:5" ht="18.75" x14ac:dyDescent="0.3">
      <c r="B597" s="5"/>
      <c r="C597" s="1"/>
      <c r="D597" s="1"/>
      <c r="E597" s="2"/>
    </row>
    <row r="598" spans="2:5" ht="18.75" x14ac:dyDescent="0.3">
      <c r="B598" s="5"/>
      <c r="C598" s="1"/>
      <c r="D598" s="1"/>
      <c r="E598" s="2"/>
    </row>
    <row r="599" spans="2:5" ht="18.75" x14ac:dyDescent="0.3">
      <c r="B599" s="5"/>
      <c r="C599" s="1"/>
      <c r="D599" s="1"/>
      <c r="E599" s="2"/>
    </row>
    <row r="600" spans="2:5" ht="18.75" x14ac:dyDescent="0.3">
      <c r="B600" s="5"/>
      <c r="C600" s="1"/>
      <c r="D600" s="1"/>
      <c r="E600" s="2"/>
    </row>
    <row r="601" spans="2:5" ht="18.75" x14ac:dyDescent="0.3">
      <c r="B601" s="5"/>
      <c r="C601" s="1"/>
      <c r="D601" s="1"/>
      <c r="E601" s="2"/>
    </row>
    <row r="602" spans="2:5" ht="18.75" x14ac:dyDescent="0.3">
      <c r="B602" s="5"/>
      <c r="C602" s="1"/>
      <c r="D602" s="1"/>
      <c r="E602" s="2"/>
    </row>
    <row r="603" spans="2:5" ht="18.75" x14ac:dyDescent="0.3">
      <c r="B603" s="5"/>
      <c r="C603" s="1"/>
      <c r="D603" s="1"/>
      <c r="E603" s="2"/>
    </row>
    <row r="604" spans="2:5" ht="18.75" x14ac:dyDescent="0.3">
      <c r="B604" s="5"/>
      <c r="C604" s="1"/>
      <c r="D604" s="1"/>
      <c r="E604" s="2"/>
    </row>
    <row r="605" spans="2:5" ht="18.75" x14ac:dyDescent="0.3">
      <c r="B605" s="5"/>
      <c r="C605" s="1"/>
      <c r="D605" s="1"/>
      <c r="E605" s="2"/>
    </row>
    <row r="606" spans="2:5" ht="18.75" x14ac:dyDescent="0.3">
      <c r="B606" s="5"/>
      <c r="C606" s="1"/>
      <c r="D606" s="1"/>
      <c r="E606" s="2"/>
    </row>
    <row r="607" spans="2:5" ht="18.75" x14ac:dyDescent="0.3">
      <c r="B607" s="5"/>
      <c r="C607" s="1"/>
      <c r="D607" s="1"/>
      <c r="E607" s="2"/>
    </row>
    <row r="608" spans="2:5" ht="18.75" x14ac:dyDescent="0.3">
      <c r="B608" s="5"/>
      <c r="C608" s="1"/>
      <c r="D608" s="1"/>
      <c r="E608" s="2"/>
    </row>
    <row r="609" spans="2:5" ht="18.75" x14ac:dyDescent="0.3">
      <c r="B609" s="5"/>
      <c r="C609" s="1"/>
      <c r="D609" s="1"/>
      <c r="E609" s="2"/>
    </row>
    <row r="610" spans="2:5" ht="18.75" x14ac:dyDescent="0.3">
      <c r="B610" s="5"/>
      <c r="C610" s="1"/>
      <c r="D610" s="1"/>
      <c r="E610" s="2"/>
    </row>
    <row r="611" spans="2:5" ht="18.75" x14ac:dyDescent="0.3">
      <c r="B611" s="5"/>
      <c r="C611" s="1"/>
      <c r="D611" s="1"/>
      <c r="E611" s="2"/>
    </row>
    <row r="612" spans="2:5" ht="18.75" x14ac:dyDescent="0.3">
      <c r="B612" s="5"/>
      <c r="C612" s="1"/>
      <c r="D612" s="1"/>
      <c r="E612" s="2"/>
    </row>
    <row r="613" spans="2:5" ht="18.75" x14ac:dyDescent="0.3">
      <c r="B613" s="5"/>
      <c r="C613" s="1"/>
      <c r="D613" s="1"/>
      <c r="E613" s="2"/>
    </row>
    <row r="614" spans="2:5" ht="18.75" x14ac:dyDescent="0.3">
      <c r="B614" s="5"/>
      <c r="C614" s="1"/>
      <c r="D614" s="1"/>
      <c r="E614" s="2"/>
    </row>
    <row r="615" spans="2:5" ht="18.75" x14ac:dyDescent="0.3">
      <c r="B615" s="5"/>
      <c r="C615" s="1"/>
      <c r="D615" s="1"/>
      <c r="E615" s="2"/>
    </row>
    <row r="616" spans="2:5" ht="18.75" x14ac:dyDescent="0.3">
      <c r="B616" s="5"/>
      <c r="C616" s="1"/>
      <c r="D616" s="1"/>
      <c r="E616" s="2"/>
    </row>
    <row r="617" spans="2:5" ht="18.75" x14ac:dyDescent="0.3">
      <c r="B617" s="5"/>
      <c r="C617" s="1"/>
      <c r="D617" s="1"/>
      <c r="E617" s="2"/>
    </row>
    <row r="618" spans="2:5" ht="18.75" x14ac:dyDescent="0.3">
      <c r="B618" s="5"/>
      <c r="C618" s="1"/>
      <c r="D618" s="1"/>
      <c r="E618" s="2"/>
    </row>
    <row r="619" spans="2:5" ht="18.75" x14ac:dyDescent="0.3">
      <c r="B619" s="5"/>
      <c r="C619" s="1"/>
      <c r="D619" s="1"/>
      <c r="E619" s="2"/>
    </row>
    <row r="620" spans="2:5" ht="18.75" x14ac:dyDescent="0.3">
      <c r="B620" s="5"/>
      <c r="C620" s="1"/>
      <c r="D620" s="1"/>
      <c r="E620" s="2"/>
    </row>
    <row r="621" spans="2:5" ht="18.75" x14ac:dyDescent="0.3">
      <c r="B621" s="5"/>
      <c r="C621" s="1"/>
      <c r="D621" s="1"/>
      <c r="E621" s="2"/>
    </row>
    <row r="622" spans="2:5" ht="18.75" x14ac:dyDescent="0.3">
      <c r="B622" s="5"/>
      <c r="C622" s="1"/>
      <c r="D622" s="1"/>
      <c r="E622" s="2"/>
    </row>
    <row r="623" spans="2:5" ht="18.75" x14ac:dyDescent="0.3">
      <c r="B623" s="5"/>
      <c r="C623" s="1"/>
      <c r="D623" s="1"/>
      <c r="E623" s="2"/>
    </row>
    <row r="624" spans="2:5" ht="18.75" x14ac:dyDescent="0.3">
      <c r="B624" s="5"/>
      <c r="C624" s="1"/>
      <c r="D624" s="1"/>
      <c r="E624" s="2"/>
    </row>
    <row r="625" spans="2:5" ht="18.75" x14ac:dyDescent="0.3">
      <c r="B625" s="5"/>
      <c r="C625" s="1"/>
      <c r="D625" s="1"/>
      <c r="E625" s="2"/>
    </row>
    <row r="626" spans="2:5" ht="18.75" x14ac:dyDescent="0.3">
      <c r="B626" s="5"/>
      <c r="C626" s="1"/>
      <c r="D626" s="1"/>
      <c r="E626" s="2"/>
    </row>
    <row r="627" spans="2:5" ht="18.75" x14ac:dyDescent="0.3">
      <c r="B627" s="5"/>
      <c r="C627" s="1"/>
      <c r="D627" s="1"/>
      <c r="E627" s="2"/>
    </row>
    <row r="628" spans="2:5" ht="18.75" x14ac:dyDescent="0.3">
      <c r="B628" s="5"/>
      <c r="C628" s="1"/>
      <c r="D628" s="1"/>
      <c r="E628" s="2"/>
    </row>
    <row r="629" spans="2:5" ht="18.75" x14ac:dyDescent="0.3">
      <c r="B629" s="5"/>
      <c r="C629" s="1"/>
      <c r="D629" s="1"/>
      <c r="E629" s="2"/>
    </row>
    <row r="630" spans="2:5" ht="18.75" x14ac:dyDescent="0.3">
      <c r="B630" s="5"/>
      <c r="C630" s="1"/>
      <c r="D630" s="1"/>
      <c r="E630" s="2"/>
    </row>
    <row r="631" spans="2:5" ht="18.75" x14ac:dyDescent="0.3">
      <c r="B631" s="5"/>
      <c r="C631" s="1"/>
      <c r="D631" s="1"/>
      <c r="E631" s="2"/>
    </row>
    <row r="632" spans="2:5" ht="18.75" x14ac:dyDescent="0.3">
      <c r="B632" s="5"/>
      <c r="C632" s="1"/>
      <c r="D632" s="1"/>
      <c r="E632" s="2"/>
    </row>
    <row r="633" spans="2:5" ht="18.75" x14ac:dyDescent="0.3">
      <c r="B633" s="5"/>
      <c r="C633" s="1"/>
      <c r="D633" s="1"/>
      <c r="E633" s="2"/>
    </row>
    <row r="634" spans="2:5" ht="18.75" x14ac:dyDescent="0.3">
      <c r="B634" s="5"/>
      <c r="C634" s="1"/>
      <c r="D634" s="1"/>
      <c r="E634" s="2"/>
    </row>
    <row r="635" spans="2:5" ht="18.75" x14ac:dyDescent="0.3">
      <c r="B635" s="5"/>
      <c r="C635" s="1"/>
      <c r="D635" s="1"/>
      <c r="E635" s="2"/>
    </row>
    <row r="636" spans="2:5" ht="18.75" x14ac:dyDescent="0.3">
      <c r="B636" s="5"/>
      <c r="C636" s="1"/>
      <c r="D636" s="1"/>
      <c r="E636" s="2"/>
    </row>
    <row r="637" spans="2:5" ht="18.75" x14ac:dyDescent="0.3">
      <c r="B637" s="5"/>
      <c r="C637" s="1"/>
      <c r="D637" s="1"/>
      <c r="E637" s="2"/>
    </row>
    <row r="638" spans="2:5" ht="18.75" x14ac:dyDescent="0.3">
      <c r="B638" s="5"/>
      <c r="C638" s="1"/>
      <c r="D638" s="1"/>
      <c r="E638" s="2"/>
    </row>
    <row r="639" spans="2:5" ht="18.75" x14ac:dyDescent="0.3">
      <c r="B639" s="5"/>
      <c r="C639" s="1"/>
      <c r="D639" s="1"/>
      <c r="E639" s="2"/>
    </row>
    <row r="640" spans="2:5" ht="18.75" x14ac:dyDescent="0.3">
      <c r="B640" s="5"/>
      <c r="C640" s="1"/>
      <c r="D640" s="1"/>
      <c r="E640" s="2"/>
    </row>
    <row r="641" spans="2:5" ht="18.75" x14ac:dyDescent="0.3">
      <c r="B641" s="5"/>
      <c r="C641" s="1"/>
      <c r="D641" s="1"/>
      <c r="E641" s="2"/>
    </row>
    <row r="642" spans="2:5" ht="18.75" x14ac:dyDescent="0.3">
      <c r="B642" s="5"/>
      <c r="C642" s="1"/>
      <c r="D642" s="1"/>
      <c r="E642" s="2"/>
    </row>
    <row r="643" spans="2:5" ht="18.75" x14ac:dyDescent="0.3">
      <c r="B643" s="5"/>
      <c r="C643" s="1"/>
      <c r="D643" s="1"/>
      <c r="E643" s="2"/>
    </row>
    <row r="644" spans="2:5" ht="18.75" x14ac:dyDescent="0.3">
      <c r="B644" s="5"/>
      <c r="C644" s="1"/>
      <c r="D644" s="1"/>
      <c r="E644" s="2"/>
    </row>
    <row r="645" spans="2:5" ht="18.75" x14ac:dyDescent="0.3">
      <c r="B645" s="5"/>
      <c r="C645" s="1"/>
      <c r="D645" s="1"/>
      <c r="E645" s="2"/>
    </row>
    <row r="646" spans="2:5" ht="18.75" x14ac:dyDescent="0.3">
      <c r="B646" s="5"/>
      <c r="C646" s="1"/>
      <c r="D646" s="1"/>
      <c r="E646" s="2"/>
    </row>
    <row r="647" spans="2:5" ht="18.75" x14ac:dyDescent="0.3">
      <c r="B647" s="5"/>
      <c r="C647" s="1"/>
      <c r="D647" s="1"/>
      <c r="E647" s="2"/>
    </row>
    <row r="648" spans="2:5" ht="18.75" x14ac:dyDescent="0.3">
      <c r="B648" s="5"/>
      <c r="C648" s="1"/>
      <c r="D648" s="1"/>
      <c r="E648" s="2"/>
    </row>
    <row r="649" spans="2:5" ht="18.75" x14ac:dyDescent="0.3">
      <c r="B649" s="5"/>
      <c r="C649" s="1"/>
      <c r="D649" s="1"/>
      <c r="E649" s="2"/>
    </row>
    <row r="650" spans="2:5" ht="18.75" x14ac:dyDescent="0.3">
      <c r="B650" s="5"/>
      <c r="C650" s="1"/>
      <c r="D650" s="1"/>
      <c r="E650" s="2"/>
    </row>
    <row r="651" spans="2:5" ht="18.75" x14ac:dyDescent="0.3">
      <c r="B651" s="5"/>
      <c r="C651" s="1"/>
      <c r="D651" s="1"/>
      <c r="E651" s="2"/>
    </row>
    <row r="652" spans="2:5" ht="18.75" x14ac:dyDescent="0.3">
      <c r="B652" s="5"/>
      <c r="C652" s="1"/>
      <c r="D652" s="1"/>
      <c r="E652" s="2"/>
    </row>
    <row r="653" spans="2:5" ht="18.75" x14ac:dyDescent="0.3">
      <c r="B653" s="5"/>
      <c r="C653" s="1"/>
      <c r="D653" s="1"/>
      <c r="E653" s="2"/>
    </row>
    <row r="654" spans="2:5" ht="18.75" x14ac:dyDescent="0.3">
      <c r="B654" s="5"/>
      <c r="C654" s="1"/>
      <c r="D654" s="1"/>
      <c r="E654" s="2"/>
    </row>
    <row r="655" spans="2:5" ht="18.75" x14ac:dyDescent="0.3">
      <c r="B655" s="5"/>
      <c r="C655" s="1"/>
      <c r="D655" s="1"/>
      <c r="E655" s="2"/>
    </row>
    <row r="656" spans="2:5" ht="18.75" x14ac:dyDescent="0.3">
      <c r="B656" s="5"/>
      <c r="C656" s="1"/>
      <c r="D656" s="1"/>
      <c r="E656" s="2"/>
    </row>
    <row r="657" spans="2:5" ht="18.75" x14ac:dyDescent="0.3">
      <c r="B657" s="5"/>
      <c r="C657" s="1"/>
      <c r="D657" s="1"/>
      <c r="E657" s="2"/>
    </row>
    <row r="658" spans="2:5" ht="18.75" x14ac:dyDescent="0.3">
      <c r="B658" s="5"/>
      <c r="C658" s="1"/>
      <c r="D658" s="1"/>
      <c r="E658" s="2"/>
    </row>
    <row r="659" spans="2:5" ht="18.75" x14ac:dyDescent="0.3">
      <c r="B659" s="5"/>
      <c r="C659" s="1"/>
      <c r="D659" s="1"/>
      <c r="E659" s="2"/>
    </row>
    <row r="660" spans="2:5" ht="18.75" x14ac:dyDescent="0.3">
      <c r="B660" s="5"/>
      <c r="C660" s="1"/>
      <c r="D660" s="1"/>
      <c r="E660" s="2"/>
    </row>
    <row r="661" spans="2:5" ht="18.75" x14ac:dyDescent="0.3">
      <c r="B661" s="5"/>
      <c r="C661" s="1"/>
      <c r="D661" s="1"/>
      <c r="E661" s="2"/>
    </row>
    <row r="662" spans="2:5" ht="18.75" x14ac:dyDescent="0.3">
      <c r="B662" s="5"/>
      <c r="C662" s="1"/>
      <c r="D662" s="1"/>
      <c r="E662" s="2"/>
    </row>
    <row r="663" spans="2:5" ht="18.75" x14ac:dyDescent="0.3">
      <c r="B663" s="5"/>
      <c r="C663" s="1"/>
      <c r="D663" s="1"/>
      <c r="E663" s="2"/>
    </row>
    <row r="664" spans="2:5" ht="18.75" x14ac:dyDescent="0.3">
      <c r="B664" s="5"/>
      <c r="C664" s="1"/>
      <c r="D664" s="1"/>
      <c r="E664" s="2"/>
    </row>
    <row r="665" spans="2:5" ht="18.75" x14ac:dyDescent="0.3">
      <c r="B665" s="5"/>
      <c r="C665" s="1"/>
      <c r="D665" s="1"/>
      <c r="E665" s="2"/>
    </row>
    <row r="666" spans="2:5" ht="18.75" x14ac:dyDescent="0.3">
      <c r="B666" s="5"/>
      <c r="C666" s="1"/>
      <c r="D666" s="1"/>
      <c r="E666" s="2"/>
    </row>
    <row r="667" spans="2:5" ht="18.75" x14ac:dyDescent="0.3">
      <c r="B667" s="5"/>
      <c r="C667" s="1"/>
      <c r="D667" s="1"/>
      <c r="E667" s="2"/>
    </row>
    <row r="668" spans="2:5" ht="18.75" x14ac:dyDescent="0.3">
      <c r="B668" s="5"/>
      <c r="C668" s="1"/>
      <c r="D668" s="1"/>
      <c r="E668" s="2"/>
    </row>
    <row r="669" spans="2:5" ht="18.75" x14ac:dyDescent="0.3">
      <c r="B669" s="5"/>
      <c r="C669" s="1"/>
      <c r="D669" s="1"/>
      <c r="E669" s="2"/>
    </row>
    <row r="670" spans="2:5" ht="18.75" x14ac:dyDescent="0.3">
      <c r="B670" s="5"/>
      <c r="C670" s="1"/>
      <c r="D670" s="1"/>
      <c r="E670" s="2"/>
    </row>
    <row r="671" spans="2:5" ht="18.75" x14ac:dyDescent="0.3">
      <c r="B671" s="5"/>
      <c r="C671" s="1"/>
      <c r="D671" s="1"/>
      <c r="E671" s="2"/>
    </row>
    <row r="672" spans="2:5" ht="18.75" x14ac:dyDescent="0.3">
      <c r="B672" s="5"/>
      <c r="C672" s="1"/>
      <c r="D672" s="1"/>
      <c r="E672" s="2"/>
    </row>
    <row r="673" spans="2:5" ht="18.75" x14ac:dyDescent="0.3">
      <c r="B673" s="5"/>
      <c r="C673" s="1"/>
      <c r="D673" s="1"/>
      <c r="E673" s="2"/>
    </row>
    <row r="674" spans="2:5" ht="18.75" x14ac:dyDescent="0.3">
      <c r="B674" s="5"/>
      <c r="C674" s="1"/>
      <c r="D674" s="1"/>
      <c r="E674" s="2"/>
    </row>
    <row r="675" spans="2:5" ht="18.75" x14ac:dyDescent="0.3">
      <c r="B675" s="5"/>
      <c r="C675" s="1"/>
      <c r="D675" s="1"/>
      <c r="E675" s="2"/>
    </row>
    <row r="676" spans="2:5" ht="18.75" x14ac:dyDescent="0.3">
      <c r="B676" s="5"/>
      <c r="C676" s="1"/>
      <c r="D676" s="1"/>
      <c r="E676" s="2"/>
    </row>
    <row r="677" spans="2:5" ht="18.75" x14ac:dyDescent="0.3">
      <c r="B677" s="5"/>
      <c r="C677" s="1"/>
      <c r="D677" s="1"/>
      <c r="E677" s="2"/>
    </row>
    <row r="678" spans="2:5" ht="18.75" x14ac:dyDescent="0.3">
      <c r="B678" s="5"/>
      <c r="C678" s="1"/>
      <c r="D678" s="1"/>
      <c r="E678" s="2"/>
    </row>
    <row r="679" spans="2:5" ht="18.75" x14ac:dyDescent="0.3">
      <c r="B679" s="5"/>
      <c r="C679" s="1"/>
      <c r="D679" s="1"/>
      <c r="E679" s="2"/>
    </row>
    <row r="680" spans="2:5" ht="18.75" x14ac:dyDescent="0.3">
      <c r="B680" s="5"/>
      <c r="C680" s="1"/>
      <c r="D680" s="1"/>
      <c r="E680" s="2"/>
    </row>
    <row r="681" spans="2:5" ht="18.75" x14ac:dyDescent="0.3">
      <c r="B681" s="5"/>
      <c r="C681" s="1"/>
      <c r="D681" s="1"/>
      <c r="E681" s="2"/>
    </row>
    <row r="682" spans="2:5" ht="18.75" x14ac:dyDescent="0.3">
      <c r="B682" s="5"/>
      <c r="C682" s="1"/>
      <c r="D682" s="1"/>
      <c r="E682" s="2"/>
    </row>
    <row r="683" spans="2:5" ht="18.75" x14ac:dyDescent="0.3">
      <c r="B683" s="5"/>
      <c r="C683" s="1"/>
      <c r="D683" s="1"/>
      <c r="E683" s="2"/>
    </row>
    <row r="684" spans="2:5" ht="18.75" x14ac:dyDescent="0.3">
      <c r="B684" s="5"/>
      <c r="C684" s="1"/>
      <c r="D684" s="1"/>
      <c r="E684" s="2"/>
    </row>
    <row r="685" spans="2:5" ht="18.75" x14ac:dyDescent="0.3">
      <c r="B685" s="5"/>
      <c r="C685" s="1"/>
      <c r="D685" s="1"/>
      <c r="E685" s="2"/>
    </row>
    <row r="686" spans="2:5" ht="18.75" x14ac:dyDescent="0.3">
      <c r="B686" s="5"/>
      <c r="C686" s="1"/>
      <c r="D686" s="1"/>
      <c r="E686" s="2"/>
    </row>
    <row r="687" spans="2:5" ht="18.75" x14ac:dyDescent="0.3">
      <c r="B687" s="5"/>
      <c r="C687" s="1"/>
      <c r="D687" s="1"/>
      <c r="E687" s="2"/>
    </row>
    <row r="688" spans="2:5" ht="18.75" x14ac:dyDescent="0.3">
      <c r="B688" s="5"/>
      <c r="C688" s="1"/>
      <c r="D688" s="1"/>
      <c r="E688" s="2"/>
    </row>
    <row r="689" spans="3:5" ht="18" x14ac:dyDescent="0.25">
      <c r="C689" s="4"/>
      <c r="D689" s="4"/>
      <c r="E689" s="2"/>
    </row>
    <row r="690" spans="3:5" ht="18" x14ac:dyDescent="0.25">
      <c r="C690" s="4"/>
      <c r="D690" s="4"/>
      <c r="E690" s="2"/>
    </row>
    <row r="691" spans="3:5" ht="18" x14ac:dyDescent="0.25">
      <c r="C691" s="4"/>
      <c r="D691" s="4"/>
      <c r="E691" s="2"/>
    </row>
    <row r="692" spans="3:5" ht="18" x14ac:dyDescent="0.25">
      <c r="C692" s="4"/>
      <c r="D692" s="4"/>
      <c r="E692" s="2"/>
    </row>
    <row r="693" spans="3:5" ht="18" x14ac:dyDescent="0.25">
      <c r="C693" s="4"/>
      <c r="D693" s="4"/>
      <c r="E693" s="2"/>
    </row>
    <row r="694" spans="3:5" ht="18" x14ac:dyDescent="0.25">
      <c r="C694" s="4"/>
      <c r="D694" s="4"/>
      <c r="E694" s="2"/>
    </row>
    <row r="695" spans="3:5" ht="18" x14ac:dyDescent="0.25">
      <c r="C695" s="4"/>
      <c r="D695" s="4"/>
      <c r="E695" s="2"/>
    </row>
    <row r="696" spans="3:5" ht="18" x14ac:dyDescent="0.25">
      <c r="C696" s="4"/>
      <c r="D696" s="4"/>
      <c r="E696" s="2"/>
    </row>
    <row r="697" spans="3:5" ht="18" x14ac:dyDescent="0.25">
      <c r="C697" s="4"/>
      <c r="D697" s="4"/>
      <c r="E697" s="2"/>
    </row>
    <row r="698" spans="3:5" ht="18" x14ac:dyDescent="0.25">
      <c r="C698" s="4"/>
      <c r="D698" s="4"/>
      <c r="E698" s="2"/>
    </row>
    <row r="699" spans="3:5" ht="18" x14ac:dyDescent="0.25">
      <c r="C699" s="4"/>
      <c r="D699" s="4"/>
      <c r="E699" s="2"/>
    </row>
    <row r="700" spans="3:5" ht="18" x14ac:dyDescent="0.25">
      <c r="C700" s="4"/>
      <c r="D700" s="4"/>
      <c r="E700" s="2"/>
    </row>
    <row r="701" spans="3:5" ht="18" x14ac:dyDescent="0.25">
      <c r="C701" s="4"/>
      <c r="D701" s="4"/>
      <c r="E701" s="2"/>
    </row>
    <row r="702" spans="3:5" ht="18" x14ac:dyDescent="0.25">
      <c r="C702" s="4"/>
      <c r="D702" s="4"/>
      <c r="E702" s="2"/>
    </row>
    <row r="703" spans="3:5" ht="18" x14ac:dyDescent="0.25">
      <c r="C703" s="4"/>
      <c r="D703" s="4"/>
      <c r="E703" s="2"/>
    </row>
    <row r="704" spans="3:5" ht="18" x14ac:dyDescent="0.25">
      <c r="C704" s="4"/>
      <c r="D704" s="4"/>
      <c r="E704" s="2"/>
    </row>
    <row r="705" spans="3:5" ht="18" x14ac:dyDescent="0.25">
      <c r="C705" s="4"/>
      <c r="D705" s="4"/>
      <c r="E705" s="2"/>
    </row>
    <row r="706" spans="3:5" ht="18" x14ac:dyDescent="0.25">
      <c r="C706" s="4"/>
      <c r="D706" s="4"/>
      <c r="E706" s="2"/>
    </row>
    <row r="707" spans="3:5" ht="18" x14ac:dyDescent="0.25">
      <c r="C707" s="4"/>
      <c r="D707" s="4"/>
      <c r="E707" s="2"/>
    </row>
    <row r="708" spans="3:5" ht="18" x14ac:dyDescent="0.25">
      <c r="C708" s="4"/>
      <c r="D708" s="4"/>
      <c r="E708" s="2"/>
    </row>
    <row r="709" spans="3:5" ht="18" x14ac:dyDescent="0.25">
      <c r="C709" s="4"/>
      <c r="D709" s="4"/>
      <c r="E709" s="2"/>
    </row>
    <row r="710" spans="3:5" ht="18" x14ac:dyDescent="0.25">
      <c r="C710" s="4"/>
      <c r="D710" s="4"/>
      <c r="E710" s="2"/>
    </row>
    <row r="711" spans="3:5" ht="18" x14ac:dyDescent="0.25">
      <c r="C711" s="4"/>
      <c r="D711" s="4"/>
      <c r="E711" s="2"/>
    </row>
    <row r="712" spans="3:5" ht="18" x14ac:dyDescent="0.25">
      <c r="C712" s="4"/>
      <c r="D712" s="4"/>
      <c r="E712" s="2"/>
    </row>
    <row r="713" spans="3:5" ht="18" x14ac:dyDescent="0.25">
      <c r="C713" s="4"/>
      <c r="D713" s="4"/>
      <c r="E713" s="2"/>
    </row>
    <row r="714" spans="3:5" ht="18" x14ac:dyDescent="0.25">
      <c r="C714" s="4"/>
      <c r="D714" s="4"/>
      <c r="E714" s="2"/>
    </row>
    <row r="715" spans="3:5" ht="18" x14ac:dyDescent="0.25">
      <c r="C715" s="4"/>
      <c r="D715" s="4"/>
      <c r="E715" s="2"/>
    </row>
    <row r="716" spans="3:5" ht="18" x14ac:dyDescent="0.25">
      <c r="C716" s="4"/>
      <c r="D716" s="4"/>
      <c r="E716" s="2"/>
    </row>
    <row r="717" spans="3:5" ht="18" x14ac:dyDescent="0.25">
      <c r="C717" s="4"/>
      <c r="D717" s="4"/>
      <c r="E717" s="2"/>
    </row>
    <row r="718" spans="3:5" ht="18" x14ac:dyDescent="0.25">
      <c r="C718" s="4"/>
      <c r="D718" s="4"/>
      <c r="E718" s="2"/>
    </row>
    <row r="719" spans="3:5" ht="18" x14ac:dyDescent="0.25">
      <c r="C719" s="4"/>
      <c r="D719" s="4"/>
      <c r="E719" s="2"/>
    </row>
    <row r="720" spans="3:5" ht="18" x14ac:dyDescent="0.25">
      <c r="C720" s="4"/>
      <c r="D720" s="4"/>
      <c r="E720" s="2"/>
    </row>
    <row r="721" spans="3:5" ht="18" x14ac:dyDescent="0.25">
      <c r="C721" s="4"/>
      <c r="D721" s="4"/>
      <c r="E721" s="2"/>
    </row>
    <row r="722" spans="3:5" ht="18" x14ac:dyDescent="0.25">
      <c r="C722" s="4"/>
      <c r="D722" s="4"/>
      <c r="E722" s="2"/>
    </row>
    <row r="723" spans="3:5" ht="18" x14ac:dyDescent="0.25">
      <c r="C723" s="4"/>
      <c r="D723" s="4"/>
      <c r="E723" s="2"/>
    </row>
    <row r="724" spans="3:5" ht="18" x14ac:dyDescent="0.25">
      <c r="C724" s="4"/>
      <c r="D724" s="4"/>
      <c r="E724" s="2"/>
    </row>
    <row r="725" spans="3:5" ht="18" x14ac:dyDescent="0.25">
      <c r="C725" s="4"/>
      <c r="D725" s="4"/>
      <c r="E725" s="2"/>
    </row>
    <row r="726" spans="3:5" ht="18" x14ac:dyDescent="0.25">
      <c r="C726" s="4"/>
      <c r="D726" s="4"/>
      <c r="E726" s="2"/>
    </row>
    <row r="727" spans="3:5" ht="18" x14ac:dyDescent="0.25">
      <c r="C727" s="4"/>
      <c r="D727" s="4"/>
      <c r="E727" s="2"/>
    </row>
    <row r="728" spans="3:5" ht="18" x14ac:dyDescent="0.25">
      <c r="C728" s="4"/>
      <c r="D728" s="4"/>
      <c r="E728" s="2"/>
    </row>
    <row r="729" spans="3:5" ht="18" x14ac:dyDescent="0.25">
      <c r="C729" s="4"/>
      <c r="D729" s="4"/>
      <c r="E729" s="2"/>
    </row>
    <row r="730" spans="3:5" ht="18" x14ac:dyDescent="0.25">
      <c r="C730" s="4"/>
      <c r="D730" s="4"/>
      <c r="E730" s="2"/>
    </row>
    <row r="731" spans="3:5" ht="18" x14ac:dyDescent="0.25">
      <c r="C731" s="4"/>
      <c r="D731" s="4"/>
      <c r="E731" s="2"/>
    </row>
    <row r="732" spans="3:5" ht="18" x14ac:dyDescent="0.25">
      <c r="C732" s="4"/>
      <c r="D732" s="4"/>
      <c r="E732" s="2"/>
    </row>
    <row r="733" spans="3:5" ht="18" x14ac:dyDescent="0.25">
      <c r="C733" s="4"/>
      <c r="D733" s="4"/>
      <c r="E733" s="2"/>
    </row>
    <row r="734" spans="3:5" ht="18" x14ac:dyDescent="0.25">
      <c r="C734" s="4"/>
      <c r="D734" s="4"/>
      <c r="E734" s="2"/>
    </row>
    <row r="735" spans="3:5" ht="18" x14ac:dyDescent="0.25">
      <c r="C735" s="4"/>
      <c r="D735" s="4"/>
      <c r="E735" s="2"/>
    </row>
    <row r="736" spans="3:5" ht="18" x14ac:dyDescent="0.25">
      <c r="C736" s="4"/>
      <c r="D736" s="4"/>
      <c r="E736" s="2"/>
    </row>
    <row r="737" spans="3:5" ht="18" x14ac:dyDescent="0.25">
      <c r="C737" s="4"/>
      <c r="D737" s="4"/>
      <c r="E737" s="2"/>
    </row>
    <row r="738" spans="3:5" ht="18" x14ac:dyDescent="0.25">
      <c r="C738" s="4"/>
      <c r="D738" s="4"/>
      <c r="E738" s="2"/>
    </row>
    <row r="739" spans="3:5" ht="18" x14ac:dyDescent="0.25">
      <c r="C739" s="4"/>
      <c r="D739" s="4"/>
      <c r="E739" s="2"/>
    </row>
    <row r="740" spans="3:5" ht="18" x14ac:dyDescent="0.25">
      <c r="C740" s="4"/>
      <c r="D740" s="4"/>
      <c r="E740" s="2"/>
    </row>
    <row r="741" spans="3:5" ht="18" x14ac:dyDescent="0.25">
      <c r="C741" s="4"/>
      <c r="D741" s="4"/>
      <c r="E741" s="2"/>
    </row>
    <row r="742" spans="3:5" ht="18" x14ac:dyDescent="0.25">
      <c r="C742" s="4"/>
      <c r="D742" s="4"/>
      <c r="E742" s="2"/>
    </row>
    <row r="743" spans="3:5" ht="18" x14ac:dyDescent="0.25">
      <c r="C743" s="4"/>
      <c r="D743" s="4"/>
      <c r="E743" s="2"/>
    </row>
    <row r="744" spans="3:5" ht="18" x14ac:dyDescent="0.25">
      <c r="C744" s="4"/>
      <c r="D744" s="4"/>
      <c r="E744" s="2"/>
    </row>
    <row r="745" spans="3:5" ht="18" x14ac:dyDescent="0.25">
      <c r="C745" s="4"/>
      <c r="D745" s="4"/>
      <c r="E745" s="2"/>
    </row>
    <row r="746" spans="3:5" ht="18" x14ac:dyDescent="0.25">
      <c r="C746" s="4"/>
      <c r="D746" s="4"/>
      <c r="E746" s="2"/>
    </row>
    <row r="747" spans="3:5" ht="18" x14ac:dyDescent="0.25">
      <c r="C747" s="4"/>
      <c r="D747" s="4"/>
      <c r="E747" s="2"/>
    </row>
    <row r="748" spans="3:5" ht="18" x14ac:dyDescent="0.25">
      <c r="C748" s="4"/>
      <c r="D748" s="4"/>
      <c r="E748" s="2"/>
    </row>
    <row r="749" spans="3:5" ht="18" x14ac:dyDescent="0.25">
      <c r="C749" s="4"/>
      <c r="D749" s="4"/>
      <c r="E749" s="2"/>
    </row>
    <row r="750" spans="3:5" ht="18" x14ac:dyDescent="0.25">
      <c r="C750" s="4"/>
      <c r="D750" s="4"/>
      <c r="E750" s="2"/>
    </row>
    <row r="751" spans="3:5" ht="18" x14ac:dyDescent="0.25">
      <c r="C751" s="4"/>
      <c r="D751" s="4"/>
      <c r="E751" s="2"/>
    </row>
    <row r="752" spans="3:5" ht="18" x14ac:dyDescent="0.25">
      <c r="C752" s="4"/>
      <c r="D752" s="4"/>
      <c r="E752" s="2"/>
    </row>
    <row r="753" spans="3:5" ht="18" x14ac:dyDescent="0.25">
      <c r="C753" s="4"/>
      <c r="D753" s="4"/>
      <c r="E753" s="2"/>
    </row>
    <row r="754" spans="3:5" ht="18" x14ac:dyDescent="0.25">
      <c r="C754" s="4"/>
      <c r="D754" s="4"/>
      <c r="E754" s="2"/>
    </row>
    <row r="755" spans="3:5" ht="18" x14ac:dyDescent="0.25">
      <c r="C755" s="4"/>
      <c r="D755" s="4"/>
      <c r="E755" s="2"/>
    </row>
    <row r="756" spans="3:5" ht="18" x14ac:dyDescent="0.25">
      <c r="C756" s="4"/>
      <c r="D756" s="4"/>
      <c r="E756" s="2"/>
    </row>
    <row r="757" spans="3:5" ht="18" x14ac:dyDescent="0.25">
      <c r="C757" s="4"/>
      <c r="D757" s="4"/>
      <c r="E757" s="2"/>
    </row>
    <row r="758" spans="3:5" ht="18" x14ac:dyDescent="0.25">
      <c r="C758" s="4"/>
      <c r="D758" s="4"/>
      <c r="E758" s="2"/>
    </row>
    <row r="759" spans="3:5" ht="18" x14ac:dyDescent="0.25">
      <c r="C759" s="4"/>
      <c r="D759" s="4"/>
      <c r="E759" s="2"/>
    </row>
    <row r="760" spans="3:5" ht="18" x14ac:dyDescent="0.25">
      <c r="C760" s="4"/>
      <c r="D760" s="4"/>
      <c r="E760" s="2"/>
    </row>
    <row r="761" spans="3:5" ht="18" x14ac:dyDescent="0.25">
      <c r="C761" s="4"/>
      <c r="D761" s="4"/>
      <c r="E761" s="2"/>
    </row>
    <row r="762" spans="3:5" ht="18" x14ac:dyDescent="0.25">
      <c r="C762" s="4"/>
      <c r="D762" s="4"/>
      <c r="E762" s="2"/>
    </row>
    <row r="763" spans="3:5" ht="18" x14ac:dyDescent="0.25">
      <c r="E763" s="2"/>
    </row>
    <row r="764" spans="3:5" ht="18" x14ac:dyDescent="0.25">
      <c r="E764" s="2"/>
    </row>
    <row r="765" spans="3:5" ht="18" x14ac:dyDescent="0.25">
      <c r="E765" s="2"/>
    </row>
    <row r="766" spans="3:5" ht="18" x14ac:dyDescent="0.25">
      <c r="E766" s="2"/>
    </row>
    <row r="767" spans="3:5" ht="18" x14ac:dyDescent="0.25">
      <c r="E767" s="2"/>
    </row>
    <row r="768" spans="3:5" ht="18" x14ac:dyDescent="0.25">
      <c r="E768" s="2"/>
    </row>
    <row r="769" spans="5:5" ht="18" x14ac:dyDescent="0.25">
      <c r="E769" s="2"/>
    </row>
    <row r="770" spans="5:5" ht="18" x14ac:dyDescent="0.25">
      <c r="E770" s="2"/>
    </row>
    <row r="771" spans="5:5" ht="18" x14ac:dyDescent="0.25">
      <c r="E771" s="2"/>
    </row>
    <row r="772" spans="5:5" ht="18" x14ac:dyDescent="0.25">
      <c r="E772" s="2"/>
    </row>
    <row r="773" spans="5:5" ht="18" x14ac:dyDescent="0.25">
      <c r="E773" s="2"/>
    </row>
    <row r="774" spans="5:5" ht="18" x14ac:dyDescent="0.25">
      <c r="E774" s="2"/>
    </row>
    <row r="775" spans="5:5" ht="18" x14ac:dyDescent="0.25">
      <c r="E775" s="2"/>
    </row>
    <row r="776" spans="5:5" ht="18" x14ac:dyDescent="0.25">
      <c r="E776" s="2"/>
    </row>
    <row r="777" spans="5:5" ht="18" x14ac:dyDescent="0.25">
      <c r="E777" s="2"/>
    </row>
    <row r="778" spans="5:5" ht="18" x14ac:dyDescent="0.25">
      <c r="E778" s="2"/>
    </row>
    <row r="779" spans="5:5" ht="18" x14ac:dyDescent="0.25">
      <c r="E779" s="2"/>
    </row>
    <row r="780" spans="5:5" ht="18" x14ac:dyDescent="0.25">
      <c r="E780" s="2"/>
    </row>
    <row r="781" spans="5:5" ht="18" x14ac:dyDescent="0.25">
      <c r="E781" s="2"/>
    </row>
    <row r="782" spans="5:5" ht="18" x14ac:dyDescent="0.25">
      <c r="E782" s="2"/>
    </row>
    <row r="783" spans="5:5" ht="18" x14ac:dyDescent="0.25">
      <c r="E783" s="2"/>
    </row>
    <row r="784" spans="5:5" ht="18" x14ac:dyDescent="0.25">
      <c r="E784" s="2"/>
    </row>
    <row r="785" spans="5:5" ht="18" x14ac:dyDescent="0.25">
      <c r="E785" s="2"/>
    </row>
    <row r="786" spans="5:5" ht="18" x14ac:dyDescent="0.25">
      <c r="E786" s="2"/>
    </row>
    <row r="787" spans="5:5" ht="18" x14ac:dyDescent="0.25">
      <c r="E787" s="2"/>
    </row>
    <row r="788" spans="5:5" ht="18" x14ac:dyDescent="0.25">
      <c r="E788" s="2"/>
    </row>
    <row r="789" spans="5:5" ht="18" x14ac:dyDescent="0.25">
      <c r="E789" s="2"/>
    </row>
    <row r="790" spans="5:5" ht="18" x14ac:dyDescent="0.25">
      <c r="E790" s="2"/>
    </row>
    <row r="791" spans="5:5" ht="18" x14ac:dyDescent="0.25">
      <c r="E791" s="2"/>
    </row>
    <row r="792" spans="5:5" ht="18" x14ac:dyDescent="0.25">
      <c r="E792" s="2"/>
    </row>
    <row r="793" spans="5:5" ht="18" x14ac:dyDescent="0.25">
      <c r="E793" s="2"/>
    </row>
    <row r="794" spans="5:5" ht="18" x14ac:dyDescent="0.25">
      <c r="E794" s="2"/>
    </row>
    <row r="795" spans="5:5" ht="18" x14ac:dyDescent="0.25">
      <c r="E795" s="2"/>
    </row>
    <row r="796" spans="5:5" ht="18" x14ac:dyDescent="0.25">
      <c r="E796" s="2"/>
    </row>
    <row r="797" spans="5:5" ht="18" x14ac:dyDescent="0.25">
      <c r="E797" s="2"/>
    </row>
    <row r="798" spans="5:5" ht="18" x14ac:dyDescent="0.25">
      <c r="E798" s="2"/>
    </row>
    <row r="799" spans="5:5" ht="18" x14ac:dyDescent="0.25">
      <c r="E799" s="2"/>
    </row>
    <row r="800" spans="5:5" ht="18" x14ac:dyDescent="0.25">
      <c r="E800" s="2"/>
    </row>
    <row r="801" spans="5:5" ht="18" x14ac:dyDescent="0.25">
      <c r="E801" s="2"/>
    </row>
    <row r="802" spans="5:5" ht="18" x14ac:dyDescent="0.25">
      <c r="E802" s="2"/>
    </row>
    <row r="803" spans="5:5" ht="18" x14ac:dyDescent="0.25">
      <c r="E803" s="2"/>
    </row>
    <row r="804" spans="5:5" ht="18" x14ac:dyDescent="0.25">
      <c r="E804" s="2"/>
    </row>
    <row r="805" spans="5:5" ht="18" x14ac:dyDescent="0.25">
      <c r="E805" s="2"/>
    </row>
    <row r="806" spans="5:5" ht="18" x14ac:dyDescent="0.25">
      <c r="E806" s="2"/>
    </row>
    <row r="807" spans="5:5" ht="18" x14ac:dyDescent="0.25">
      <c r="E807" s="2"/>
    </row>
    <row r="808" spans="5:5" ht="18" x14ac:dyDescent="0.25">
      <c r="E808" s="2"/>
    </row>
    <row r="809" spans="5:5" ht="18" x14ac:dyDescent="0.25">
      <c r="E809" s="2"/>
    </row>
    <row r="810" spans="5:5" ht="18" x14ac:dyDescent="0.25">
      <c r="E810" s="2"/>
    </row>
    <row r="811" spans="5:5" ht="18" x14ac:dyDescent="0.25">
      <c r="E811" s="2"/>
    </row>
    <row r="812" spans="5:5" ht="18" x14ac:dyDescent="0.25">
      <c r="E812" s="2"/>
    </row>
    <row r="813" spans="5:5" ht="18" x14ac:dyDescent="0.25">
      <c r="E813" s="2"/>
    </row>
    <row r="814" spans="5:5" ht="18" x14ac:dyDescent="0.25">
      <c r="E814" s="2"/>
    </row>
    <row r="815" spans="5:5" ht="18" x14ac:dyDescent="0.25">
      <c r="E815" s="2"/>
    </row>
    <row r="816" spans="5:5" ht="18" x14ac:dyDescent="0.25">
      <c r="E816" s="2"/>
    </row>
    <row r="817" spans="5:5" ht="18" x14ac:dyDescent="0.25">
      <c r="E817" s="2"/>
    </row>
    <row r="818" spans="5:5" ht="18" x14ac:dyDescent="0.25">
      <c r="E818" s="2"/>
    </row>
    <row r="819" spans="5:5" ht="18" x14ac:dyDescent="0.25">
      <c r="E819" s="2"/>
    </row>
    <row r="820" spans="5:5" ht="18" x14ac:dyDescent="0.25">
      <c r="E820" s="2"/>
    </row>
    <row r="821" spans="5:5" ht="18" x14ac:dyDescent="0.25">
      <c r="E821" s="2"/>
    </row>
    <row r="822" spans="5:5" ht="18" x14ac:dyDescent="0.25">
      <c r="E822" s="2"/>
    </row>
    <row r="823" spans="5:5" ht="18" x14ac:dyDescent="0.25">
      <c r="E823" s="2"/>
    </row>
    <row r="824" spans="5:5" ht="18" x14ac:dyDescent="0.25">
      <c r="E824" s="2"/>
    </row>
    <row r="825" spans="5:5" ht="18" x14ac:dyDescent="0.25">
      <c r="E825" s="2"/>
    </row>
    <row r="826" spans="5:5" ht="18" x14ac:dyDescent="0.25">
      <c r="E826" s="2"/>
    </row>
    <row r="827" spans="5:5" ht="18" x14ac:dyDescent="0.25">
      <c r="E827" s="2"/>
    </row>
    <row r="828" spans="5:5" ht="18" x14ac:dyDescent="0.25">
      <c r="E828" s="2"/>
    </row>
    <row r="829" spans="5:5" ht="18" x14ac:dyDescent="0.25">
      <c r="E829" s="2"/>
    </row>
    <row r="830" spans="5:5" ht="18" x14ac:dyDescent="0.25">
      <c r="E830" s="2"/>
    </row>
    <row r="831" spans="5:5" ht="18" x14ac:dyDescent="0.25">
      <c r="E831" s="2"/>
    </row>
    <row r="832" spans="5:5" ht="18" x14ac:dyDescent="0.25">
      <c r="E832" s="2"/>
    </row>
    <row r="833" spans="5:5" ht="18" x14ac:dyDescent="0.25">
      <c r="E833" s="2"/>
    </row>
    <row r="834" spans="5:5" ht="18" x14ac:dyDescent="0.25">
      <c r="E834" s="2"/>
    </row>
    <row r="835" spans="5:5" ht="18" x14ac:dyDescent="0.25">
      <c r="E835" s="2"/>
    </row>
    <row r="836" spans="5:5" ht="18" x14ac:dyDescent="0.25">
      <c r="E836" s="2"/>
    </row>
    <row r="837" spans="5:5" ht="18" x14ac:dyDescent="0.25">
      <c r="E837" s="2"/>
    </row>
    <row r="838" spans="5:5" ht="18" x14ac:dyDescent="0.25">
      <c r="E838" s="2"/>
    </row>
    <row r="839" spans="5:5" ht="18" x14ac:dyDescent="0.25">
      <c r="E839" s="2"/>
    </row>
    <row r="840" spans="5:5" ht="18" x14ac:dyDescent="0.25">
      <c r="E840" s="2"/>
    </row>
    <row r="841" spans="5:5" ht="18" x14ac:dyDescent="0.25">
      <c r="E841" s="2"/>
    </row>
    <row r="842" spans="5:5" ht="18" x14ac:dyDescent="0.25">
      <c r="E842" s="2"/>
    </row>
    <row r="843" spans="5:5" ht="18" x14ac:dyDescent="0.25">
      <c r="E843" s="2"/>
    </row>
    <row r="844" spans="5:5" ht="18" x14ac:dyDescent="0.25">
      <c r="E844" s="2"/>
    </row>
    <row r="845" spans="5:5" ht="18" x14ac:dyDescent="0.25">
      <c r="E845" s="2"/>
    </row>
    <row r="846" spans="5:5" ht="18" x14ac:dyDescent="0.25">
      <c r="E846" s="2"/>
    </row>
    <row r="847" spans="5:5" ht="18" x14ac:dyDescent="0.25">
      <c r="E847" s="2"/>
    </row>
    <row r="848" spans="5:5" ht="18" x14ac:dyDescent="0.25">
      <c r="E848" s="2"/>
    </row>
    <row r="849" spans="5:5" ht="18" x14ac:dyDescent="0.25">
      <c r="E849" s="2"/>
    </row>
    <row r="850" spans="5:5" ht="18" x14ac:dyDescent="0.25">
      <c r="E850" s="2"/>
    </row>
    <row r="851" spans="5:5" ht="18" x14ac:dyDescent="0.25">
      <c r="E851" s="2"/>
    </row>
    <row r="852" spans="5:5" ht="18" x14ac:dyDescent="0.25">
      <c r="E852" s="2"/>
    </row>
    <row r="853" spans="5:5" ht="18" x14ac:dyDescent="0.25">
      <c r="E853" s="2"/>
    </row>
    <row r="854" spans="5:5" ht="18" x14ac:dyDescent="0.25">
      <c r="E854" s="2"/>
    </row>
    <row r="855" spans="5:5" ht="18" x14ac:dyDescent="0.25">
      <c r="E855" s="2"/>
    </row>
    <row r="856" spans="5:5" ht="18" x14ac:dyDescent="0.25">
      <c r="E856" s="2"/>
    </row>
    <row r="857" spans="5:5" ht="18" x14ac:dyDescent="0.25">
      <c r="E857" s="2"/>
    </row>
    <row r="858" spans="5:5" ht="18" x14ac:dyDescent="0.25">
      <c r="E858" s="2"/>
    </row>
    <row r="859" spans="5:5" ht="18" x14ac:dyDescent="0.25">
      <c r="E859" s="2"/>
    </row>
    <row r="860" spans="5:5" ht="18" x14ac:dyDescent="0.25">
      <c r="E860" s="2"/>
    </row>
    <row r="861" spans="5:5" ht="18" x14ac:dyDescent="0.25">
      <c r="E861" s="2"/>
    </row>
    <row r="862" spans="5:5" ht="18" x14ac:dyDescent="0.25">
      <c r="E862" s="2"/>
    </row>
    <row r="863" spans="5:5" ht="18" x14ac:dyDescent="0.25">
      <c r="E863" s="2"/>
    </row>
    <row r="864" spans="5:5" ht="18" x14ac:dyDescent="0.25">
      <c r="E864" s="2"/>
    </row>
    <row r="865" spans="5:5" ht="18" x14ac:dyDescent="0.25">
      <c r="E865" s="2"/>
    </row>
    <row r="866" spans="5:5" ht="18" x14ac:dyDescent="0.25">
      <c r="E866" s="2"/>
    </row>
    <row r="867" spans="5:5" ht="18" x14ac:dyDescent="0.25">
      <c r="E867" s="2"/>
    </row>
    <row r="868" spans="5:5" ht="18" x14ac:dyDescent="0.25">
      <c r="E868" s="2"/>
    </row>
    <row r="869" spans="5:5" ht="18" x14ac:dyDescent="0.25">
      <c r="E869" s="2"/>
    </row>
    <row r="870" spans="5:5" ht="18" x14ac:dyDescent="0.25">
      <c r="E870" s="2"/>
    </row>
    <row r="871" spans="5:5" ht="18" x14ac:dyDescent="0.25">
      <c r="E871" s="2"/>
    </row>
    <row r="872" spans="5:5" ht="18" x14ac:dyDescent="0.25">
      <c r="E872" s="2"/>
    </row>
    <row r="873" spans="5:5" ht="18" x14ac:dyDescent="0.25">
      <c r="E873" s="2"/>
    </row>
    <row r="874" spans="5:5" ht="18" x14ac:dyDescent="0.25">
      <c r="E874" s="2"/>
    </row>
    <row r="875" spans="5:5" ht="18" x14ac:dyDescent="0.25">
      <c r="E875" s="2"/>
    </row>
    <row r="876" spans="5:5" ht="18" x14ac:dyDescent="0.25">
      <c r="E876" s="2"/>
    </row>
    <row r="877" spans="5:5" ht="18" x14ac:dyDescent="0.25">
      <c r="E877" s="2"/>
    </row>
    <row r="878" spans="5:5" ht="18" x14ac:dyDescent="0.25">
      <c r="E878" s="2"/>
    </row>
    <row r="879" spans="5:5" ht="18" x14ac:dyDescent="0.25">
      <c r="E879" s="2"/>
    </row>
    <row r="880" spans="5:5" ht="18" x14ac:dyDescent="0.25">
      <c r="E880" s="2"/>
    </row>
    <row r="881" spans="5:5" ht="18" x14ac:dyDescent="0.25">
      <c r="E881" s="2"/>
    </row>
    <row r="882" spans="5:5" ht="18" x14ac:dyDescent="0.25">
      <c r="E882" s="2"/>
    </row>
    <row r="883" spans="5:5" ht="18" x14ac:dyDescent="0.25">
      <c r="E883" s="2"/>
    </row>
    <row r="884" spans="5:5" ht="18" x14ac:dyDescent="0.25">
      <c r="E884" s="2"/>
    </row>
    <row r="885" spans="5:5" ht="18" x14ac:dyDescent="0.25">
      <c r="E885" s="2"/>
    </row>
    <row r="886" spans="5:5" ht="18" x14ac:dyDescent="0.25">
      <c r="E886" s="2"/>
    </row>
    <row r="887" spans="5:5" ht="18" x14ac:dyDescent="0.25">
      <c r="E887" s="2"/>
    </row>
    <row r="888" spans="5:5" ht="18" x14ac:dyDescent="0.25">
      <c r="E888" s="2"/>
    </row>
    <row r="889" spans="5:5" ht="18" x14ac:dyDescent="0.25">
      <c r="E889" s="2"/>
    </row>
    <row r="890" spans="5:5" ht="18" x14ac:dyDescent="0.25">
      <c r="E890" s="2"/>
    </row>
    <row r="891" spans="5:5" ht="18" x14ac:dyDescent="0.25">
      <c r="E891" s="2"/>
    </row>
    <row r="892" spans="5:5" ht="18" x14ac:dyDescent="0.25">
      <c r="E892" s="2"/>
    </row>
    <row r="893" spans="5:5" ht="18" x14ac:dyDescent="0.25">
      <c r="E893" s="2"/>
    </row>
    <row r="894" spans="5:5" ht="18" x14ac:dyDescent="0.25">
      <c r="E894" s="2"/>
    </row>
    <row r="895" spans="5:5" ht="18" x14ac:dyDescent="0.25">
      <c r="E895" s="2"/>
    </row>
    <row r="896" spans="5:5" ht="18" x14ac:dyDescent="0.25">
      <c r="E896" s="2"/>
    </row>
    <row r="897" spans="5:5" ht="18" x14ac:dyDescent="0.25">
      <c r="E897" s="2"/>
    </row>
    <row r="898" spans="5:5" ht="18" x14ac:dyDescent="0.25">
      <c r="E898" s="2"/>
    </row>
    <row r="899" spans="5:5" ht="18" x14ac:dyDescent="0.25">
      <c r="E899" s="2"/>
    </row>
    <row r="900" spans="5:5" ht="18" x14ac:dyDescent="0.25">
      <c r="E900" s="2"/>
    </row>
    <row r="901" spans="5:5" ht="18" x14ac:dyDescent="0.25">
      <c r="E901" s="2"/>
    </row>
    <row r="902" spans="5:5" ht="18" x14ac:dyDescent="0.25">
      <c r="E902" s="2"/>
    </row>
    <row r="903" spans="5:5" ht="18" x14ac:dyDescent="0.25">
      <c r="E903" s="2"/>
    </row>
    <row r="904" spans="5:5" ht="18" x14ac:dyDescent="0.25">
      <c r="E904" s="2"/>
    </row>
    <row r="905" spans="5:5" ht="18" x14ac:dyDescent="0.25">
      <c r="E905" s="2"/>
    </row>
    <row r="906" spans="5:5" ht="18" x14ac:dyDescent="0.25">
      <c r="E906" s="2"/>
    </row>
    <row r="907" spans="5:5" ht="18" x14ac:dyDescent="0.25">
      <c r="E907" s="2"/>
    </row>
    <row r="908" spans="5:5" ht="18" x14ac:dyDescent="0.25">
      <c r="E908" s="2"/>
    </row>
    <row r="909" spans="5:5" ht="18" x14ac:dyDescent="0.25">
      <c r="E909" s="2"/>
    </row>
    <row r="910" spans="5:5" ht="18" x14ac:dyDescent="0.25">
      <c r="E910" s="2"/>
    </row>
    <row r="911" spans="5:5" ht="18" x14ac:dyDescent="0.25">
      <c r="E911" s="2"/>
    </row>
    <row r="912" spans="5:5" ht="18" x14ac:dyDescent="0.25">
      <c r="E912" s="2"/>
    </row>
    <row r="913" spans="5:5" ht="18" x14ac:dyDescent="0.25">
      <c r="E913" s="2"/>
    </row>
    <row r="914" spans="5:5" ht="18" x14ac:dyDescent="0.25">
      <c r="E914" s="2"/>
    </row>
    <row r="915" spans="5:5" ht="18" x14ac:dyDescent="0.25">
      <c r="E915" s="2"/>
    </row>
    <row r="916" spans="5:5" ht="18" x14ac:dyDescent="0.25">
      <c r="E916" s="2"/>
    </row>
    <row r="917" spans="5:5" ht="18" x14ac:dyDescent="0.25">
      <c r="E917" s="2"/>
    </row>
    <row r="918" spans="5:5" ht="18" x14ac:dyDescent="0.25">
      <c r="E918" s="2"/>
    </row>
    <row r="919" spans="5:5" ht="18" x14ac:dyDescent="0.25">
      <c r="E919" s="2"/>
    </row>
    <row r="920" spans="5:5" ht="18" x14ac:dyDescent="0.25">
      <c r="E920" s="2"/>
    </row>
    <row r="921" spans="5:5" ht="18" x14ac:dyDescent="0.25">
      <c r="E921" s="2"/>
    </row>
    <row r="922" spans="5:5" ht="18" x14ac:dyDescent="0.25">
      <c r="E922" s="2"/>
    </row>
    <row r="923" spans="5:5" ht="18" x14ac:dyDescent="0.25">
      <c r="E923" s="2"/>
    </row>
    <row r="924" spans="5:5" ht="18" x14ac:dyDescent="0.25">
      <c r="E924" s="2"/>
    </row>
    <row r="925" spans="5:5" ht="18" x14ac:dyDescent="0.25">
      <c r="E925" s="2"/>
    </row>
    <row r="926" spans="5:5" ht="18" x14ac:dyDescent="0.25">
      <c r="E926" s="2"/>
    </row>
    <row r="927" spans="5:5" ht="18" x14ac:dyDescent="0.25">
      <c r="E927" s="2"/>
    </row>
    <row r="928" spans="5:5" ht="18" x14ac:dyDescent="0.25">
      <c r="E928" s="2"/>
    </row>
    <row r="929" spans="5:5" ht="18" x14ac:dyDescent="0.25">
      <c r="E929" s="2"/>
    </row>
    <row r="930" spans="5:5" ht="18" x14ac:dyDescent="0.25">
      <c r="E930" s="2"/>
    </row>
    <row r="931" spans="5:5" ht="18" x14ac:dyDescent="0.25">
      <c r="E931" s="2"/>
    </row>
    <row r="932" spans="5:5" ht="18" x14ac:dyDescent="0.25">
      <c r="E932" s="2"/>
    </row>
    <row r="933" spans="5:5" ht="18" x14ac:dyDescent="0.25">
      <c r="E933" s="2"/>
    </row>
    <row r="934" spans="5:5" ht="18" x14ac:dyDescent="0.25">
      <c r="E934" s="2"/>
    </row>
    <row r="935" spans="5:5" ht="18" x14ac:dyDescent="0.25">
      <c r="E935" s="2"/>
    </row>
    <row r="936" spans="5:5" ht="18" x14ac:dyDescent="0.25">
      <c r="E936" s="2"/>
    </row>
    <row r="937" spans="5:5" ht="18" x14ac:dyDescent="0.25">
      <c r="E937" s="2"/>
    </row>
    <row r="938" spans="5:5" ht="18" x14ac:dyDescent="0.25">
      <c r="E938" s="2"/>
    </row>
    <row r="939" spans="5:5" ht="18" x14ac:dyDescent="0.25">
      <c r="E939" s="2"/>
    </row>
    <row r="940" spans="5:5" ht="18" x14ac:dyDescent="0.25">
      <c r="E940" s="2"/>
    </row>
    <row r="941" spans="5:5" ht="18" x14ac:dyDescent="0.25">
      <c r="E941" s="2"/>
    </row>
    <row r="942" spans="5:5" ht="18" x14ac:dyDescent="0.25">
      <c r="E942" s="2"/>
    </row>
    <row r="943" spans="5:5" ht="18" x14ac:dyDescent="0.25">
      <c r="E943" s="2"/>
    </row>
    <row r="944" spans="5:5" ht="18" x14ac:dyDescent="0.25">
      <c r="E944" s="2"/>
    </row>
    <row r="945" spans="5:5" ht="18" x14ac:dyDescent="0.25">
      <c r="E945" s="2"/>
    </row>
    <row r="946" spans="5:5" ht="18" x14ac:dyDescent="0.25">
      <c r="E946" s="2"/>
    </row>
    <row r="947" spans="5:5" ht="18" x14ac:dyDescent="0.25">
      <c r="E947" s="2"/>
    </row>
    <row r="948" spans="5:5" ht="18" x14ac:dyDescent="0.25">
      <c r="E948" s="2"/>
    </row>
    <row r="949" spans="5:5" ht="18" x14ac:dyDescent="0.25">
      <c r="E949" s="2"/>
    </row>
    <row r="950" spans="5:5" ht="18" x14ac:dyDescent="0.25">
      <c r="E950" s="2"/>
    </row>
    <row r="951" spans="5:5" ht="18" x14ac:dyDescent="0.25">
      <c r="E951" s="2"/>
    </row>
    <row r="952" spans="5:5" ht="18" x14ac:dyDescent="0.25">
      <c r="E952" s="2"/>
    </row>
    <row r="953" spans="5:5" ht="18" x14ac:dyDescent="0.25">
      <c r="E953" s="2"/>
    </row>
    <row r="954" spans="5:5" ht="18" x14ac:dyDescent="0.25">
      <c r="E954" s="2"/>
    </row>
    <row r="955" spans="5:5" ht="18" x14ac:dyDescent="0.25">
      <c r="E955" s="2"/>
    </row>
    <row r="956" spans="5:5" ht="18" x14ac:dyDescent="0.25">
      <c r="E956" s="2"/>
    </row>
    <row r="957" spans="5:5" ht="18" x14ac:dyDescent="0.25">
      <c r="E957" s="2"/>
    </row>
    <row r="958" spans="5:5" ht="18" x14ac:dyDescent="0.25">
      <c r="E958" s="2"/>
    </row>
    <row r="959" spans="5:5" ht="18" x14ac:dyDescent="0.25">
      <c r="E959" s="2"/>
    </row>
    <row r="960" spans="5:5" ht="18" x14ac:dyDescent="0.25">
      <c r="E960" s="2"/>
    </row>
    <row r="961" spans="5:5" ht="18" x14ac:dyDescent="0.25">
      <c r="E961" s="2"/>
    </row>
    <row r="962" spans="5:5" ht="18" x14ac:dyDescent="0.25">
      <c r="E962" s="2"/>
    </row>
    <row r="963" spans="5:5" ht="18" x14ac:dyDescent="0.25">
      <c r="E963" s="2"/>
    </row>
    <row r="964" spans="5:5" ht="18" x14ac:dyDescent="0.25">
      <c r="E964" s="2"/>
    </row>
    <row r="965" spans="5:5" ht="18" x14ac:dyDescent="0.25">
      <c r="E965" s="2"/>
    </row>
    <row r="966" spans="5:5" ht="18" x14ac:dyDescent="0.25">
      <c r="E966" s="2"/>
    </row>
    <row r="967" spans="5:5" ht="18" x14ac:dyDescent="0.25">
      <c r="E967" s="2"/>
    </row>
    <row r="968" spans="5:5" ht="18" x14ac:dyDescent="0.25">
      <c r="E968" s="2"/>
    </row>
    <row r="969" spans="5:5" ht="18" x14ac:dyDescent="0.25">
      <c r="E969" s="2"/>
    </row>
    <row r="970" spans="5:5" ht="18" x14ac:dyDescent="0.25">
      <c r="E970" s="2"/>
    </row>
    <row r="971" spans="5:5" ht="18" x14ac:dyDescent="0.25">
      <c r="E971" s="2"/>
    </row>
    <row r="972" spans="5:5" ht="18" x14ac:dyDescent="0.25">
      <c r="E972" s="2"/>
    </row>
    <row r="973" spans="5:5" ht="18" x14ac:dyDescent="0.25">
      <c r="E973" s="2"/>
    </row>
    <row r="974" spans="5:5" ht="18" x14ac:dyDescent="0.25">
      <c r="E974" s="2"/>
    </row>
    <row r="975" spans="5:5" ht="18" x14ac:dyDescent="0.25">
      <c r="E975" s="2"/>
    </row>
    <row r="976" spans="5:5" ht="18" x14ac:dyDescent="0.25">
      <c r="E976" s="2"/>
    </row>
    <row r="977" spans="5:5" ht="18" x14ac:dyDescent="0.25">
      <c r="E977" s="2"/>
    </row>
    <row r="978" spans="5:5" ht="18" x14ac:dyDescent="0.25">
      <c r="E978" s="2"/>
    </row>
    <row r="979" spans="5:5" ht="18" x14ac:dyDescent="0.25">
      <c r="E979" s="2"/>
    </row>
    <row r="980" spans="5:5" ht="18" x14ac:dyDescent="0.25">
      <c r="E980" s="2"/>
    </row>
    <row r="981" spans="5:5" ht="18" x14ac:dyDescent="0.25">
      <c r="E981" s="2"/>
    </row>
    <row r="982" spans="5:5" ht="18" x14ac:dyDescent="0.25">
      <c r="E982" s="2"/>
    </row>
    <row r="983" spans="5:5" ht="18" x14ac:dyDescent="0.25">
      <c r="E983" s="2"/>
    </row>
    <row r="984" spans="5:5" ht="18" x14ac:dyDescent="0.25">
      <c r="E984" s="2"/>
    </row>
    <row r="985" spans="5:5" ht="18" x14ac:dyDescent="0.25">
      <c r="E985" s="2"/>
    </row>
    <row r="986" spans="5:5" ht="18" x14ac:dyDescent="0.25">
      <c r="E986" s="2"/>
    </row>
    <row r="987" spans="5:5" ht="18" x14ac:dyDescent="0.25">
      <c r="E987" s="2"/>
    </row>
    <row r="988" spans="5:5" ht="18" x14ac:dyDescent="0.25">
      <c r="E988" s="2"/>
    </row>
    <row r="989" spans="5:5" ht="18" x14ac:dyDescent="0.25">
      <c r="E989" s="2"/>
    </row>
    <row r="990" spans="5:5" ht="18" x14ac:dyDescent="0.25">
      <c r="E990" s="2"/>
    </row>
    <row r="991" spans="5:5" ht="18" x14ac:dyDescent="0.25">
      <c r="E991" s="2"/>
    </row>
    <row r="992" spans="5:5" ht="18" x14ac:dyDescent="0.25">
      <c r="E992" s="2"/>
    </row>
    <row r="993" spans="5:5" ht="18" x14ac:dyDescent="0.25">
      <c r="E993" s="2"/>
    </row>
    <row r="994" spans="5:5" ht="18" x14ac:dyDescent="0.25">
      <c r="E994" s="2"/>
    </row>
    <row r="995" spans="5:5" ht="18" x14ac:dyDescent="0.25">
      <c r="E995" s="2"/>
    </row>
    <row r="996" spans="5:5" ht="18" x14ac:dyDescent="0.25">
      <c r="E996" s="2"/>
    </row>
    <row r="997" spans="5:5" ht="18" x14ac:dyDescent="0.25">
      <c r="E997" s="2"/>
    </row>
    <row r="998" spans="5:5" ht="18" x14ac:dyDescent="0.25">
      <c r="E998" s="2"/>
    </row>
    <row r="999" spans="5:5" ht="18" x14ac:dyDescent="0.25">
      <c r="E999" s="2"/>
    </row>
    <row r="1000" spans="5:5" ht="18" x14ac:dyDescent="0.25">
      <c r="E1000" s="2"/>
    </row>
    <row r="1001" spans="5:5" ht="18" x14ac:dyDescent="0.25">
      <c r="E1001" s="2"/>
    </row>
    <row r="1002" spans="5:5" ht="18" x14ac:dyDescent="0.25">
      <c r="E1002" s="2"/>
    </row>
    <row r="1003" spans="5:5" ht="18" x14ac:dyDescent="0.25">
      <c r="E1003" s="2"/>
    </row>
    <row r="1004" spans="5:5" ht="18" x14ac:dyDescent="0.25">
      <c r="E1004" s="2"/>
    </row>
    <row r="1005" spans="5:5" ht="18" x14ac:dyDescent="0.25">
      <c r="E1005" s="2"/>
    </row>
    <row r="1006" spans="5:5" ht="18" x14ac:dyDescent="0.25">
      <c r="E1006" s="2"/>
    </row>
    <row r="1007" spans="5:5" ht="18" x14ac:dyDescent="0.25">
      <c r="E1007" s="2"/>
    </row>
    <row r="1008" spans="5:5" ht="18" x14ac:dyDescent="0.25">
      <c r="E1008" s="2"/>
    </row>
    <row r="1009" spans="5:5" ht="18" x14ac:dyDescent="0.25">
      <c r="E1009" s="2"/>
    </row>
    <row r="1010" spans="5:5" ht="18" x14ac:dyDescent="0.25">
      <c r="E1010" s="2"/>
    </row>
    <row r="1011" spans="5:5" ht="18" x14ac:dyDescent="0.25">
      <c r="E1011" s="2"/>
    </row>
    <row r="1012" spans="5:5" ht="18" x14ac:dyDescent="0.25">
      <c r="E1012" s="2"/>
    </row>
    <row r="1013" spans="5:5" ht="18" x14ac:dyDescent="0.25">
      <c r="E1013" s="2"/>
    </row>
    <row r="1014" spans="5:5" ht="18" x14ac:dyDescent="0.25">
      <c r="E1014" s="2"/>
    </row>
    <row r="1015" spans="5:5" ht="18" x14ac:dyDescent="0.25">
      <c r="E1015" s="2"/>
    </row>
    <row r="1016" spans="5:5" ht="18" x14ac:dyDescent="0.25">
      <c r="E1016" s="2"/>
    </row>
    <row r="1017" spans="5:5" ht="18" x14ac:dyDescent="0.25">
      <c r="E1017" s="2"/>
    </row>
    <row r="1018" spans="5:5" ht="18" x14ac:dyDescent="0.25">
      <c r="E1018" s="2"/>
    </row>
    <row r="1019" spans="5:5" ht="18" x14ac:dyDescent="0.25">
      <c r="E1019" s="2"/>
    </row>
    <row r="1020" spans="5:5" ht="18" x14ac:dyDescent="0.25">
      <c r="E1020" s="2"/>
    </row>
    <row r="1021" spans="5:5" ht="18" x14ac:dyDescent="0.25">
      <c r="E1021" s="2"/>
    </row>
    <row r="1022" spans="5:5" ht="18" x14ac:dyDescent="0.25">
      <c r="E1022" s="2"/>
    </row>
    <row r="1023" spans="5:5" ht="18" x14ac:dyDescent="0.25">
      <c r="E1023" s="2"/>
    </row>
    <row r="1024" spans="5:5" ht="18" x14ac:dyDescent="0.25">
      <c r="E1024" s="2"/>
    </row>
    <row r="1025" spans="5:5" ht="18" x14ac:dyDescent="0.25">
      <c r="E1025" s="2"/>
    </row>
    <row r="1026" spans="5:5" ht="18" x14ac:dyDescent="0.25">
      <c r="E1026" s="2"/>
    </row>
    <row r="1027" spans="5:5" ht="18" x14ac:dyDescent="0.25">
      <c r="E1027" s="2"/>
    </row>
    <row r="1028" spans="5:5" ht="18" x14ac:dyDescent="0.25">
      <c r="E1028" s="2"/>
    </row>
    <row r="1029" spans="5:5" ht="18" x14ac:dyDescent="0.25">
      <c r="E1029" s="2"/>
    </row>
    <row r="1030" spans="5:5" ht="18" x14ac:dyDescent="0.25">
      <c r="E1030" s="2"/>
    </row>
    <row r="1031" spans="5:5" ht="18" x14ac:dyDescent="0.25">
      <c r="E1031" s="2"/>
    </row>
    <row r="1032" spans="5:5" ht="18" x14ac:dyDescent="0.25">
      <c r="E1032" s="2"/>
    </row>
    <row r="1033" spans="5:5" ht="18" x14ac:dyDescent="0.25">
      <c r="E1033" s="2"/>
    </row>
    <row r="1034" spans="5:5" ht="18" x14ac:dyDescent="0.25">
      <c r="E1034" s="2"/>
    </row>
    <row r="1035" spans="5:5" ht="18" x14ac:dyDescent="0.25">
      <c r="E1035" s="2"/>
    </row>
    <row r="1036" spans="5:5" ht="18" x14ac:dyDescent="0.25">
      <c r="E1036" s="2"/>
    </row>
    <row r="1037" spans="5:5" ht="18" x14ac:dyDescent="0.25">
      <c r="E1037" s="2"/>
    </row>
    <row r="1038" spans="5:5" ht="18" x14ac:dyDescent="0.25">
      <c r="E1038" s="2"/>
    </row>
    <row r="1039" spans="5:5" ht="18" x14ac:dyDescent="0.25">
      <c r="E1039" s="2"/>
    </row>
    <row r="1040" spans="5:5" ht="18" x14ac:dyDescent="0.25">
      <c r="E1040" s="2"/>
    </row>
    <row r="1041" spans="5:5" ht="18" x14ac:dyDescent="0.25">
      <c r="E1041" s="2"/>
    </row>
    <row r="1042" spans="5:5" ht="18" x14ac:dyDescent="0.25">
      <c r="E1042" s="2"/>
    </row>
    <row r="1043" spans="5:5" ht="18" x14ac:dyDescent="0.25">
      <c r="E1043" s="2"/>
    </row>
    <row r="1044" spans="5:5" ht="18" x14ac:dyDescent="0.25">
      <c r="E1044" s="2"/>
    </row>
    <row r="1045" spans="5:5" ht="18" x14ac:dyDescent="0.25">
      <c r="E1045" s="2"/>
    </row>
    <row r="1046" spans="5:5" ht="18" x14ac:dyDescent="0.25">
      <c r="E1046" s="2"/>
    </row>
    <row r="1047" spans="5:5" ht="18" x14ac:dyDescent="0.25">
      <c r="E1047" s="2"/>
    </row>
    <row r="1048" spans="5:5" ht="18" x14ac:dyDescent="0.25">
      <c r="E1048" s="2"/>
    </row>
    <row r="1049" spans="5:5" ht="18" x14ac:dyDescent="0.25">
      <c r="E1049" s="2"/>
    </row>
    <row r="1050" spans="5:5" ht="18" x14ac:dyDescent="0.25">
      <c r="E1050" s="2"/>
    </row>
    <row r="1051" spans="5:5" ht="18" x14ac:dyDescent="0.25">
      <c r="E1051" s="2"/>
    </row>
    <row r="1052" spans="5:5" ht="18" x14ac:dyDescent="0.25">
      <c r="E1052" s="2"/>
    </row>
    <row r="1053" spans="5:5" ht="18" x14ac:dyDescent="0.25">
      <c r="E1053" s="2"/>
    </row>
    <row r="1054" spans="5:5" ht="18" x14ac:dyDescent="0.25">
      <c r="E1054" s="2"/>
    </row>
    <row r="1055" spans="5:5" ht="18" x14ac:dyDescent="0.25">
      <c r="E1055" s="2"/>
    </row>
    <row r="1056" spans="5:5" ht="18" x14ac:dyDescent="0.25">
      <c r="E1056" s="2"/>
    </row>
    <row r="1057" spans="5:5" ht="18" x14ac:dyDescent="0.25">
      <c r="E1057" s="2"/>
    </row>
    <row r="1058" spans="5:5" ht="18" x14ac:dyDescent="0.25">
      <c r="E1058" s="2"/>
    </row>
    <row r="1059" spans="5:5" ht="18" x14ac:dyDescent="0.25">
      <c r="E1059" s="2"/>
    </row>
    <row r="1060" spans="5:5" ht="18" x14ac:dyDescent="0.25">
      <c r="E1060" s="2"/>
    </row>
    <row r="1061" spans="5:5" ht="18" x14ac:dyDescent="0.25">
      <c r="E1061" s="2"/>
    </row>
    <row r="1062" spans="5:5" ht="18" x14ac:dyDescent="0.25">
      <c r="E1062" s="2"/>
    </row>
    <row r="1063" spans="5:5" ht="18" x14ac:dyDescent="0.25">
      <c r="E1063" s="2"/>
    </row>
    <row r="1064" spans="5:5" ht="18" x14ac:dyDescent="0.25">
      <c r="E1064" s="2"/>
    </row>
    <row r="1065" spans="5:5" ht="18" x14ac:dyDescent="0.25">
      <c r="E1065" s="2"/>
    </row>
    <row r="1066" spans="5:5" ht="18" x14ac:dyDescent="0.25">
      <c r="E1066" s="2"/>
    </row>
    <row r="1067" spans="5:5" ht="18" x14ac:dyDescent="0.25">
      <c r="E1067" s="2"/>
    </row>
    <row r="1068" spans="5:5" ht="18" x14ac:dyDescent="0.25">
      <c r="E1068" s="2"/>
    </row>
    <row r="1069" spans="5:5" ht="18" x14ac:dyDescent="0.25">
      <c r="E1069" s="2"/>
    </row>
    <row r="1070" spans="5:5" ht="18" x14ac:dyDescent="0.25">
      <c r="E1070" s="2"/>
    </row>
    <row r="1071" spans="5:5" ht="18" x14ac:dyDescent="0.25">
      <c r="E1071" s="2"/>
    </row>
    <row r="1072" spans="5:5" ht="18" x14ac:dyDescent="0.25">
      <c r="E1072" s="2"/>
    </row>
    <row r="1073" spans="5:5" ht="18" x14ac:dyDescent="0.25">
      <c r="E1073" s="2"/>
    </row>
    <row r="1074" spans="5:5" ht="18" x14ac:dyDescent="0.25">
      <c r="E1074" s="2"/>
    </row>
    <row r="1075" spans="5:5" ht="18" x14ac:dyDescent="0.25">
      <c r="E1075" s="2"/>
    </row>
    <row r="1076" spans="5:5" ht="18" x14ac:dyDescent="0.25">
      <c r="E1076" s="2"/>
    </row>
    <row r="1077" spans="5:5" ht="18" x14ac:dyDescent="0.25">
      <c r="E1077" s="2"/>
    </row>
    <row r="1078" spans="5:5" ht="18" x14ac:dyDescent="0.25">
      <c r="E1078" s="2"/>
    </row>
    <row r="1079" spans="5:5" ht="18" x14ac:dyDescent="0.25">
      <c r="E1079" s="2"/>
    </row>
    <row r="1080" spans="5:5" ht="18" x14ac:dyDescent="0.25">
      <c r="E1080" s="2"/>
    </row>
    <row r="1081" spans="5:5" ht="18" x14ac:dyDescent="0.25">
      <c r="E1081" s="2"/>
    </row>
    <row r="1082" spans="5:5" ht="18" x14ac:dyDescent="0.25">
      <c r="E1082" s="2"/>
    </row>
    <row r="1083" spans="5:5" ht="18" x14ac:dyDescent="0.25">
      <c r="E1083" s="2"/>
    </row>
    <row r="1084" spans="5:5" ht="18" x14ac:dyDescent="0.25">
      <c r="E1084" s="2"/>
    </row>
    <row r="1085" spans="5:5" ht="18" x14ac:dyDescent="0.25">
      <c r="E1085" s="2"/>
    </row>
    <row r="1086" spans="5:5" ht="18" x14ac:dyDescent="0.25">
      <c r="E1086" s="2"/>
    </row>
    <row r="1087" spans="5:5" ht="18" x14ac:dyDescent="0.25">
      <c r="E1087" s="2"/>
    </row>
    <row r="1088" spans="5:5" ht="18" x14ac:dyDescent="0.25">
      <c r="E1088" s="2"/>
    </row>
    <row r="1089" spans="5:5" ht="18" x14ac:dyDescent="0.25">
      <c r="E1089" s="2"/>
    </row>
    <row r="1090" spans="5:5" ht="18" x14ac:dyDescent="0.25">
      <c r="E1090" s="2"/>
    </row>
    <row r="1091" spans="5:5" ht="18" x14ac:dyDescent="0.25">
      <c r="E1091" s="2"/>
    </row>
    <row r="1092" spans="5:5" ht="18" x14ac:dyDescent="0.25">
      <c r="E1092" s="2"/>
    </row>
    <row r="1093" spans="5:5" ht="18" x14ac:dyDescent="0.25">
      <c r="E1093" s="2"/>
    </row>
    <row r="1094" spans="5:5" ht="18" x14ac:dyDescent="0.25">
      <c r="E1094" s="2"/>
    </row>
    <row r="1095" spans="5:5" ht="18" x14ac:dyDescent="0.25">
      <c r="E1095" s="2"/>
    </row>
    <row r="1096" spans="5:5" ht="18" x14ac:dyDescent="0.25">
      <c r="E1096" s="2"/>
    </row>
    <row r="1097" spans="5:5" ht="18" x14ac:dyDescent="0.25">
      <c r="E1097" s="2"/>
    </row>
    <row r="1098" spans="5:5" ht="18" x14ac:dyDescent="0.25">
      <c r="E1098" s="2"/>
    </row>
    <row r="1099" spans="5:5" ht="18" x14ac:dyDescent="0.25">
      <c r="E1099" s="2"/>
    </row>
    <row r="1100" spans="5:5" ht="18" x14ac:dyDescent="0.25">
      <c r="E1100" s="2"/>
    </row>
    <row r="1101" spans="5:5" ht="18" x14ac:dyDescent="0.25">
      <c r="E1101" s="2"/>
    </row>
    <row r="1102" spans="5:5" ht="18" x14ac:dyDescent="0.25">
      <c r="E1102" s="2"/>
    </row>
    <row r="1103" spans="5:5" ht="18" x14ac:dyDescent="0.25">
      <c r="E1103" s="2"/>
    </row>
    <row r="1104" spans="5:5" ht="18" x14ac:dyDescent="0.25">
      <c r="E1104" s="2"/>
    </row>
    <row r="1105" spans="5:5" ht="18" x14ac:dyDescent="0.25">
      <c r="E1105" s="2"/>
    </row>
    <row r="1106" spans="5:5" ht="18" x14ac:dyDescent="0.25">
      <c r="E1106" s="2"/>
    </row>
    <row r="1107" spans="5:5" ht="18" x14ac:dyDescent="0.25">
      <c r="E1107" s="2"/>
    </row>
    <row r="1108" spans="5:5" ht="18" x14ac:dyDescent="0.25">
      <c r="E1108" s="2"/>
    </row>
    <row r="1109" spans="5:5" ht="18" x14ac:dyDescent="0.25">
      <c r="E1109" s="2"/>
    </row>
    <row r="1110" spans="5:5" ht="18" x14ac:dyDescent="0.25">
      <c r="E1110" s="2"/>
    </row>
    <row r="1111" spans="5:5" ht="18" x14ac:dyDescent="0.25">
      <c r="E1111" s="2"/>
    </row>
    <row r="1112" spans="5:5" ht="18" x14ac:dyDescent="0.25">
      <c r="E1112" s="2"/>
    </row>
    <row r="1113" spans="5:5" ht="18" x14ac:dyDescent="0.25">
      <c r="E1113" s="2"/>
    </row>
    <row r="1114" spans="5:5" ht="18" x14ac:dyDescent="0.25">
      <c r="E1114" s="2"/>
    </row>
    <row r="1115" spans="5:5" ht="18" x14ac:dyDescent="0.25">
      <c r="E1115" s="2"/>
    </row>
    <row r="1116" spans="5:5" ht="18" x14ac:dyDescent="0.25">
      <c r="E1116" s="2"/>
    </row>
    <row r="1117" spans="5:5" ht="18" x14ac:dyDescent="0.25">
      <c r="E1117" s="2"/>
    </row>
    <row r="1118" spans="5:5" ht="18" x14ac:dyDescent="0.25">
      <c r="E1118" s="2"/>
    </row>
    <row r="1119" spans="5:5" ht="18" x14ac:dyDescent="0.25">
      <c r="E1119" s="2"/>
    </row>
    <row r="1120" spans="5:5" ht="18" x14ac:dyDescent="0.25">
      <c r="E1120" s="2"/>
    </row>
    <row r="1121" spans="5:5" ht="18" x14ac:dyDescent="0.25">
      <c r="E1121" s="2"/>
    </row>
    <row r="1122" spans="5:5" ht="18" x14ac:dyDescent="0.25">
      <c r="E1122" s="2"/>
    </row>
    <row r="1123" spans="5:5" ht="18" x14ac:dyDescent="0.25">
      <c r="E1123" s="2"/>
    </row>
    <row r="1124" spans="5:5" ht="18" x14ac:dyDescent="0.25">
      <c r="E1124" s="2"/>
    </row>
    <row r="1125" spans="5:5" ht="18" x14ac:dyDescent="0.25">
      <c r="E1125" s="2"/>
    </row>
    <row r="1126" spans="5:5" ht="18" x14ac:dyDescent="0.25">
      <c r="E1126" s="2"/>
    </row>
    <row r="1127" spans="5:5" ht="18" x14ac:dyDescent="0.25">
      <c r="E1127" s="2"/>
    </row>
    <row r="1128" spans="5:5" ht="18" x14ac:dyDescent="0.25">
      <c r="E1128" s="2"/>
    </row>
    <row r="1129" spans="5:5" ht="18" x14ac:dyDescent="0.25">
      <c r="E1129" s="2"/>
    </row>
    <row r="1130" spans="5:5" ht="18" x14ac:dyDescent="0.25">
      <c r="E1130" s="2"/>
    </row>
    <row r="1131" spans="5:5" ht="18" x14ac:dyDescent="0.25">
      <c r="E1131" s="2"/>
    </row>
    <row r="1132" spans="5:5" ht="18" x14ac:dyDescent="0.25">
      <c r="E1132" s="2"/>
    </row>
    <row r="1133" spans="5:5" ht="18" x14ac:dyDescent="0.25">
      <c r="E1133" s="2"/>
    </row>
    <row r="1134" spans="5:5" ht="18" x14ac:dyDescent="0.25">
      <c r="E1134" s="2"/>
    </row>
    <row r="1135" spans="5:5" ht="18" x14ac:dyDescent="0.25">
      <c r="E1135" s="2"/>
    </row>
    <row r="1136" spans="5:5" ht="18" x14ac:dyDescent="0.25">
      <c r="E1136" s="2"/>
    </row>
    <row r="1137" spans="5:5" ht="18" x14ac:dyDescent="0.25">
      <c r="E1137" s="2"/>
    </row>
    <row r="1138" spans="5:5" ht="18" x14ac:dyDescent="0.25">
      <c r="E1138" s="2"/>
    </row>
    <row r="1139" spans="5:5" ht="18" x14ac:dyDescent="0.25">
      <c r="E1139" s="2"/>
    </row>
    <row r="1140" spans="5:5" ht="18" x14ac:dyDescent="0.25">
      <c r="E1140" s="2"/>
    </row>
    <row r="1141" spans="5:5" ht="18" x14ac:dyDescent="0.25">
      <c r="E1141" s="2"/>
    </row>
    <row r="1142" spans="5:5" ht="18" x14ac:dyDescent="0.25">
      <c r="E1142" s="2"/>
    </row>
    <row r="1143" spans="5:5" ht="18" x14ac:dyDescent="0.25">
      <c r="E1143" s="2"/>
    </row>
    <row r="1144" spans="5:5" ht="18" x14ac:dyDescent="0.25">
      <c r="E1144" s="2"/>
    </row>
    <row r="1145" spans="5:5" ht="18" x14ac:dyDescent="0.25">
      <c r="E1145" s="2"/>
    </row>
    <row r="1146" spans="5:5" ht="18" x14ac:dyDescent="0.25">
      <c r="E1146" s="2"/>
    </row>
    <row r="1147" spans="5:5" ht="18" x14ac:dyDescent="0.25">
      <c r="E1147" s="2"/>
    </row>
    <row r="1148" spans="5:5" ht="18" x14ac:dyDescent="0.25">
      <c r="E1148" s="2"/>
    </row>
    <row r="1149" spans="5:5" ht="18" x14ac:dyDescent="0.25">
      <c r="E1149" s="2"/>
    </row>
    <row r="1150" spans="5:5" ht="18" x14ac:dyDescent="0.25">
      <c r="E1150" s="2"/>
    </row>
    <row r="1151" spans="5:5" ht="18" x14ac:dyDescent="0.25">
      <c r="E1151" s="2"/>
    </row>
    <row r="1152" spans="5:5" ht="18" x14ac:dyDescent="0.25">
      <c r="E1152" s="2"/>
    </row>
    <row r="1153" spans="5:5" ht="18" x14ac:dyDescent="0.25">
      <c r="E1153" s="2"/>
    </row>
    <row r="1154" spans="5:5" ht="18" x14ac:dyDescent="0.25">
      <c r="E1154" s="2"/>
    </row>
    <row r="1155" spans="5:5" ht="18" x14ac:dyDescent="0.25">
      <c r="E1155" s="2"/>
    </row>
    <row r="1156" spans="5:5" ht="18" x14ac:dyDescent="0.25">
      <c r="E1156" s="2"/>
    </row>
    <row r="1157" spans="5:5" ht="18" x14ac:dyDescent="0.25">
      <c r="E1157" s="2"/>
    </row>
    <row r="1158" spans="5:5" ht="18" x14ac:dyDescent="0.25">
      <c r="E1158" s="2"/>
    </row>
    <row r="1159" spans="5:5" ht="18" x14ac:dyDescent="0.25">
      <c r="E1159" s="2"/>
    </row>
    <row r="1160" spans="5:5" ht="18" x14ac:dyDescent="0.25">
      <c r="E1160" s="2"/>
    </row>
    <row r="1161" spans="5:5" ht="18" x14ac:dyDescent="0.25">
      <c r="E1161" s="2"/>
    </row>
    <row r="1162" spans="5:5" ht="18" x14ac:dyDescent="0.25">
      <c r="E1162" s="2"/>
    </row>
    <row r="1163" spans="5:5" ht="18" x14ac:dyDescent="0.25">
      <c r="E1163" s="2"/>
    </row>
    <row r="1164" spans="5:5" ht="18" x14ac:dyDescent="0.25">
      <c r="E1164" s="2"/>
    </row>
    <row r="1165" spans="5:5" ht="18" x14ac:dyDescent="0.25">
      <c r="E1165" s="2"/>
    </row>
    <row r="1166" spans="5:5" ht="18" x14ac:dyDescent="0.25">
      <c r="E1166" s="2"/>
    </row>
    <row r="1167" spans="5:5" ht="18" x14ac:dyDescent="0.25">
      <c r="E1167" s="2"/>
    </row>
    <row r="1168" spans="5:5" ht="18" x14ac:dyDescent="0.25">
      <c r="E1168" s="2"/>
    </row>
    <row r="1169" spans="5:5" ht="18" x14ac:dyDescent="0.25">
      <c r="E1169" s="2"/>
    </row>
    <row r="1170" spans="5:5" ht="18" x14ac:dyDescent="0.25">
      <c r="E1170" s="2"/>
    </row>
    <row r="1171" spans="5:5" ht="18" x14ac:dyDescent="0.25">
      <c r="E1171" s="2"/>
    </row>
    <row r="1172" spans="5:5" ht="18" x14ac:dyDescent="0.25">
      <c r="E1172" s="2"/>
    </row>
    <row r="1173" spans="5:5" ht="18" x14ac:dyDescent="0.25">
      <c r="E1173" s="2"/>
    </row>
    <row r="1174" spans="5:5" ht="18" x14ac:dyDescent="0.25">
      <c r="E1174" s="2"/>
    </row>
    <row r="1175" spans="5:5" ht="18" x14ac:dyDescent="0.25">
      <c r="E1175" s="2"/>
    </row>
    <row r="1176" spans="5:5" ht="18" x14ac:dyDescent="0.25">
      <c r="E1176" s="2"/>
    </row>
    <row r="1177" spans="5:5" ht="18" x14ac:dyDescent="0.25">
      <c r="E1177" s="2"/>
    </row>
    <row r="1178" spans="5:5" ht="18" x14ac:dyDescent="0.25">
      <c r="E1178" s="2"/>
    </row>
    <row r="1179" spans="5:5" ht="18" x14ac:dyDescent="0.25">
      <c r="E1179" s="2"/>
    </row>
    <row r="1180" spans="5:5" ht="18" x14ac:dyDescent="0.25">
      <c r="E1180" s="2"/>
    </row>
    <row r="1181" spans="5:5" ht="18" x14ac:dyDescent="0.25">
      <c r="E1181" s="2"/>
    </row>
    <row r="1182" spans="5:5" ht="18" x14ac:dyDescent="0.25">
      <c r="E1182" s="2"/>
    </row>
    <row r="1183" spans="5:5" ht="18" x14ac:dyDescent="0.25">
      <c r="E1183" s="2"/>
    </row>
    <row r="1184" spans="5:5" ht="18" x14ac:dyDescent="0.25">
      <c r="E1184" s="2"/>
    </row>
    <row r="1185" spans="5:5" ht="18" x14ac:dyDescent="0.25">
      <c r="E1185" s="2"/>
    </row>
    <row r="1186" spans="5:5" ht="18" x14ac:dyDescent="0.25">
      <c r="E1186" s="2"/>
    </row>
    <row r="1187" spans="5:5" ht="18" x14ac:dyDescent="0.25">
      <c r="E1187" s="2"/>
    </row>
    <row r="1188" spans="5:5" ht="18" x14ac:dyDescent="0.25">
      <c r="E1188" s="2"/>
    </row>
    <row r="1189" spans="5:5" ht="18" x14ac:dyDescent="0.25">
      <c r="E1189" s="2"/>
    </row>
    <row r="1190" spans="5:5" ht="18" x14ac:dyDescent="0.25">
      <c r="E1190" s="2"/>
    </row>
    <row r="1191" spans="5:5" ht="18" x14ac:dyDescent="0.25">
      <c r="E1191" s="2"/>
    </row>
    <row r="1192" spans="5:5" ht="18" x14ac:dyDescent="0.25">
      <c r="E1192" s="2"/>
    </row>
    <row r="1193" spans="5:5" ht="18" x14ac:dyDescent="0.25">
      <c r="E1193" s="2"/>
    </row>
    <row r="1194" spans="5:5" ht="18" x14ac:dyDescent="0.25">
      <c r="E1194" s="2"/>
    </row>
    <row r="1195" spans="5:5" ht="18" x14ac:dyDescent="0.25">
      <c r="E1195" s="2"/>
    </row>
    <row r="1196" spans="5:5" ht="18" x14ac:dyDescent="0.25">
      <c r="E1196" s="2"/>
    </row>
    <row r="1197" spans="5:5" ht="18" x14ac:dyDescent="0.25">
      <c r="E1197" s="2"/>
    </row>
    <row r="1198" spans="5:5" ht="18" x14ac:dyDescent="0.25">
      <c r="E1198" s="2"/>
    </row>
    <row r="1199" spans="5:5" ht="18" x14ac:dyDescent="0.25">
      <c r="E1199" s="2"/>
    </row>
    <row r="1200" spans="5:5" ht="18" x14ac:dyDescent="0.25">
      <c r="E1200" s="2"/>
    </row>
    <row r="1201" spans="5:5" ht="18" x14ac:dyDescent="0.25">
      <c r="E1201" s="2"/>
    </row>
    <row r="1202" spans="5:5" ht="18" x14ac:dyDescent="0.25">
      <c r="E1202" s="2"/>
    </row>
    <row r="1203" spans="5:5" ht="18" x14ac:dyDescent="0.25">
      <c r="E1203" s="2"/>
    </row>
    <row r="1204" spans="5:5" ht="18" x14ac:dyDescent="0.25">
      <c r="E1204" s="2"/>
    </row>
    <row r="1205" spans="5:5" ht="18" x14ac:dyDescent="0.25">
      <c r="E1205" s="2"/>
    </row>
    <row r="1206" spans="5:5" ht="18" x14ac:dyDescent="0.25">
      <c r="E1206" s="2"/>
    </row>
    <row r="1207" spans="5:5" ht="18" x14ac:dyDescent="0.25">
      <c r="E1207" s="2"/>
    </row>
    <row r="1208" spans="5:5" ht="18" x14ac:dyDescent="0.25">
      <c r="E1208" s="2"/>
    </row>
    <row r="1209" spans="5:5" ht="18" x14ac:dyDescent="0.25">
      <c r="E1209" s="2"/>
    </row>
    <row r="1210" spans="5:5" ht="18" x14ac:dyDescent="0.25">
      <c r="E1210" s="2"/>
    </row>
    <row r="1211" spans="5:5" ht="18" x14ac:dyDescent="0.25">
      <c r="E1211" s="2"/>
    </row>
    <row r="1212" spans="5:5" ht="18" x14ac:dyDescent="0.25">
      <c r="E1212" s="2"/>
    </row>
    <row r="1213" spans="5:5" ht="18" x14ac:dyDescent="0.25">
      <c r="E1213" s="2"/>
    </row>
    <row r="1214" spans="5:5" ht="18" x14ac:dyDescent="0.25">
      <c r="E1214" s="2"/>
    </row>
    <row r="1215" spans="5:5" ht="18" x14ac:dyDescent="0.25">
      <c r="E1215" s="2"/>
    </row>
    <row r="1216" spans="5:5" ht="18" x14ac:dyDescent="0.25">
      <c r="E1216" s="2"/>
    </row>
    <row r="1217" spans="5:5" ht="18" x14ac:dyDescent="0.25">
      <c r="E1217" s="2"/>
    </row>
    <row r="1218" spans="5:5" ht="18" x14ac:dyDescent="0.25">
      <c r="E1218" s="2"/>
    </row>
    <row r="1219" spans="5:5" ht="18" x14ac:dyDescent="0.25">
      <c r="E1219" s="2"/>
    </row>
    <row r="1220" spans="5:5" ht="18" x14ac:dyDescent="0.25">
      <c r="E1220" s="2"/>
    </row>
    <row r="1221" spans="5:5" ht="18" x14ac:dyDescent="0.25">
      <c r="E1221" s="2"/>
    </row>
    <row r="1222" spans="5:5" ht="18" x14ac:dyDescent="0.25">
      <c r="E1222" s="2"/>
    </row>
    <row r="1223" spans="5:5" ht="18" x14ac:dyDescent="0.25">
      <c r="E1223" s="2"/>
    </row>
    <row r="1224" spans="5:5" ht="18" x14ac:dyDescent="0.25">
      <c r="E1224" s="2"/>
    </row>
    <row r="1225" spans="5:5" ht="18" x14ac:dyDescent="0.25">
      <c r="E1225" s="2"/>
    </row>
    <row r="1226" spans="5:5" ht="18" x14ac:dyDescent="0.25">
      <c r="E1226" s="2"/>
    </row>
    <row r="1227" spans="5:5" ht="18" x14ac:dyDescent="0.25">
      <c r="E1227" s="2"/>
    </row>
    <row r="1228" spans="5:5" ht="18" x14ac:dyDescent="0.25">
      <c r="E1228" s="2"/>
    </row>
    <row r="1229" spans="5:5" ht="18" x14ac:dyDescent="0.25">
      <c r="E1229" s="2"/>
    </row>
    <row r="1230" spans="5:5" ht="18" x14ac:dyDescent="0.25">
      <c r="E1230" s="2"/>
    </row>
    <row r="1231" spans="5:5" ht="18" x14ac:dyDescent="0.25">
      <c r="E1231" s="2"/>
    </row>
    <row r="1232" spans="5:5" ht="18" x14ac:dyDescent="0.25">
      <c r="E1232" s="2"/>
    </row>
    <row r="1233" spans="5:5" ht="18" x14ac:dyDescent="0.25">
      <c r="E1233" s="2"/>
    </row>
    <row r="1234" spans="5:5" ht="18" x14ac:dyDescent="0.25">
      <c r="E1234" s="2"/>
    </row>
    <row r="1235" spans="5:5" ht="18" x14ac:dyDescent="0.25">
      <c r="E1235" s="2"/>
    </row>
    <row r="1236" spans="5:5" ht="18" x14ac:dyDescent="0.25">
      <c r="E1236" s="2"/>
    </row>
    <row r="1237" spans="5:5" ht="18" x14ac:dyDescent="0.25">
      <c r="E1237" s="2"/>
    </row>
    <row r="1238" spans="5:5" ht="18" x14ac:dyDescent="0.25">
      <c r="E1238" s="2"/>
    </row>
    <row r="1239" spans="5:5" ht="18" x14ac:dyDescent="0.25">
      <c r="E1239" s="2"/>
    </row>
    <row r="1240" spans="5:5" ht="18" x14ac:dyDescent="0.25">
      <c r="E1240" s="2"/>
    </row>
    <row r="1241" spans="5:5" ht="18" x14ac:dyDescent="0.25">
      <c r="E1241" s="2"/>
    </row>
    <row r="1242" spans="5:5" ht="18" x14ac:dyDescent="0.25">
      <c r="E1242" s="2"/>
    </row>
    <row r="1243" spans="5:5" ht="18" x14ac:dyDescent="0.25">
      <c r="E1243" s="2"/>
    </row>
    <row r="1244" spans="5:5" ht="18" x14ac:dyDescent="0.25">
      <c r="E1244" s="2"/>
    </row>
    <row r="1245" spans="5:5" ht="18" x14ac:dyDescent="0.25">
      <c r="E1245" s="2"/>
    </row>
    <row r="1246" spans="5:5" ht="18" x14ac:dyDescent="0.25">
      <c r="E1246" s="2"/>
    </row>
    <row r="1247" spans="5:5" ht="18" x14ac:dyDescent="0.25">
      <c r="E1247" s="2"/>
    </row>
    <row r="1248" spans="5:5" ht="18" x14ac:dyDescent="0.25">
      <c r="E1248" s="2"/>
    </row>
    <row r="1249" spans="5:5" ht="18" x14ac:dyDescent="0.25">
      <c r="E1249" s="2"/>
    </row>
    <row r="1250" spans="5:5" ht="18" x14ac:dyDescent="0.25">
      <c r="E1250" s="2"/>
    </row>
    <row r="1251" spans="5:5" ht="18" x14ac:dyDescent="0.25">
      <c r="E1251" s="2"/>
    </row>
    <row r="1252" spans="5:5" ht="18" x14ac:dyDescent="0.25">
      <c r="E1252" s="2"/>
    </row>
    <row r="1253" spans="5:5" ht="18" x14ac:dyDescent="0.25">
      <c r="E1253" s="2"/>
    </row>
    <row r="1254" spans="5:5" ht="18" x14ac:dyDescent="0.25">
      <c r="E1254" s="2"/>
    </row>
    <row r="1255" spans="5:5" ht="18" x14ac:dyDescent="0.25">
      <c r="E1255" s="2"/>
    </row>
    <row r="1256" spans="5:5" ht="18" x14ac:dyDescent="0.25">
      <c r="E1256" s="2"/>
    </row>
    <row r="1257" spans="5:5" ht="18" x14ac:dyDescent="0.25">
      <c r="E1257" s="2"/>
    </row>
    <row r="1258" spans="5:5" ht="18" x14ac:dyDescent="0.25">
      <c r="E1258" s="2"/>
    </row>
    <row r="1259" spans="5:5" ht="18" x14ac:dyDescent="0.25">
      <c r="E1259" s="2"/>
    </row>
    <row r="1260" spans="5:5" ht="18" x14ac:dyDescent="0.25">
      <c r="E1260" s="2"/>
    </row>
    <row r="1261" spans="5:5" ht="18" x14ac:dyDescent="0.25">
      <c r="E1261" s="2"/>
    </row>
    <row r="1262" spans="5:5" ht="18" x14ac:dyDescent="0.25">
      <c r="E1262" s="2"/>
    </row>
    <row r="1263" spans="5:5" ht="18" x14ac:dyDescent="0.25">
      <c r="E1263" s="2"/>
    </row>
    <row r="1264" spans="5:5" ht="18" x14ac:dyDescent="0.25">
      <c r="E1264" s="2"/>
    </row>
    <row r="1265" spans="5:5" ht="18" x14ac:dyDescent="0.25">
      <c r="E1265" s="2"/>
    </row>
    <row r="1266" spans="5:5" ht="18" x14ac:dyDescent="0.25">
      <c r="E1266" s="2"/>
    </row>
    <row r="1267" spans="5:5" ht="18" x14ac:dyDescent="0.25">
      <c r="E1267" s="2"/>
    </row>
    <row r="1268" spans="5:5" ht="18" x14ac:dyDescent="0.25">
      <c r="E1268" s="2"/>
    </row>
    <row r="1269" spans="5:5" ht="18" x14ac:dyDescent="0.25">
      <c r="E1269" s="2"/>
    </row>
    <row r="1270" spans="5:5" ht="18" x14ac:dyDescent="0.25">
      <c r="E1270" s="2"/>
    </row>
    <row r="1271" spans="5:5" ht="18" x14ac:dyDescent="0.25">
      <c r="E1271" s="2"/>
    </row>
    <row r="1272" spans="5:5" ht="18" x14ac:dyDescent="0.25">
      <c r="E1272" s="2"/>
    </row>
    <row r="1273" spans="5:5" ht="18" x14ac:dyDescent="0.25">
      <c r="E1273" s="2"/>
    </row>
    <row r="1274" spans="5:5" ht="18" x14ac:dyDescent="0.25">
      <c r="E1274" s="2"/>
    </row>
    <row r="1275" spans="5:5" ht="18" x14ac:dyDescent="0.25">
      <c r="E1275" s="2"/>
    </row>
    <row r="1276" spans="5:5" ht="18" x14ac:dyDescent="0.25">
      <c r="E1276" s="2"/>
    </row>
    <row r="1277" spans="5:5" ht="18" x14ac:dyDescent="0.25">
      <c r="E1277" s="2"/>
    </row>
    <row r="1278" spans="5:5" ht="18" x14ac:dyDescent="0.25">
      <c r="E1278" s="2"/>
    </row>
    <row r="1279" spans="5:5" ht="18" x14ac:dyDescent="0.25">
      <c r="E1279" s="2"/>
    </row>
    <row r="1280" spans="5:5" ht="18" x14ac:dyDescent="0.25">
      <c r="E1280" s="2"/>
    </row>
    <row r="1281" spans="5:5" ht="18" x14ac:dyDescent="0.25">
      <c r="E1281" s="2"/>
    </row>
    <row r="1282" spans="5:5" ht="18" x14ac:dyDescent="0.25">
      <c r="E1282" s="2"/>
    </row>
    <row r="1283" spans="5:5" ht="18" x14ac:dyDescent="0.25">
      <c r="E1283" s="2"/>
    </row>
    <row r="1284" spans="5:5" ht="18" x14ac:dyDescent="0.25">
      <c r="E1284" s="2"/>
    </row>
    <row r="1285" spans="5:5" ht="18" x14ac:dyDescent="0.25">
      <c r="E1285" s="2"/>
    </row>
    <row r="1286" spans="5:5" ht="18" x14ac:dyDescent="0.25">
      <c r="E1286" s="2"/>
    </row>
    <row r="1287" spans="5:5" ht="18" x14ac:dyDescent="0.25">
      <c r="E1287" s="2"/>
    </row>
    <row r="1288" spans="5:5" ht="18" x14ac:dyDescent="0.25">
      <c r="E1288" s="2"/>
    </row>
    <row r="1289" spans="5:5" ht="18" x14ac:dyDescent="0.25">
      <c r="E1289" s="2"/>
    </row>
    <row r="1290" spans="5:5" ht="18" x14ac:dyDescent="0.25">
      <c r="E1290" s="2"/>
    </row>
    <row r="1291" spans="5:5" ht="18" x14ac:dyDescent="0.25">
      <c r="E1291" s="2"/>
    </row>
    <row r="1292" spans="5:5" ht="18" x14ac:dyDescent="0.25">
      <c r="E1292" s="2"/>
    </row>
    <row r="1293" spans="5:5" ht="18" x14ac:dyDescent="0.25">
      <c r="E1293" s="2"/>
    </row>
    <row r="1294" spans="5:5" ht="18" x14ac:dyDescent="0.25">
      <c r="E1294" s="2"/>
    </row>
    <row r="1295" spans="5:5" ht="18" x14ac:dyDescent="0.25">
      <c r="E1295" s="2"/>
    </row>
    <row r="1296" spans="5:5" ht="18" x14ac:dyDescent="0.25">
      <c r="E1296" s="2"/>
    </row>
    <row r="1297" spans="5:5" ht="18" x14ac:dyDescent="0.25">
      <c r="E1297" s="2"/>
    </row>
    <row r="1298" spans="5:5" ht="18" x14ac:dyDescent="0.25">
      <c r="E1298" s="2"/>
    </row>
    <row r="1299" spans="5:5" ht="18" x14ac:dyDescent="0.25">
      <c r="E1299" s="2"/>
    </row>
    <row r="1300" spans="5:5" ht="18" x14ac:dyDescent="0.25">
      <c r="E1300" s="2"/>
    </row>
    <row r="1301" spans="5:5" ht="18" x14ac:dyDescent="0.25">
      <c r="E1301" s="2"/>
    </row>
    <row r="1302" spans="5:5" ht="18" x14ac:dyDescent="0.25">
      <c r="E1302" s="2"/>
    </row>
    <row r="1303" spans="5:5" ht="18" x14ac:dyDescent="0.25">
      <c r="E1303" s="2"/>
    </row>
    <row r="1304" spans="5:5" ht="18" x14ac:dyDescent="0.25">
      <c r="E1304" s="2"/>
    </row>
    <row r="1305" spans="5:5" ht="18" x14ac:dyDescent="0.25">
      <c r="E1305" s="2"/>
    </row>
    <row r="1306" spans="5:5" ht="18" x14ac:dyDescent="0.25">
      <c r="E1306" s="2"/>
    </row>
    <row r="1307" spans="5:5" ht="18" x14ac:dyDescent="0.25">
      <c r="E1307" s="2"/>
    </row>
    <row r="1308" spans="5:5" ht="18" x14ac:dyDescent="0.25">
      <c r="E1308" s="2"/>
    </row>
    <row r="1309" spans="5:5" ht="18" x14ac:dyDescent="0.25">
      <c r="E1309" s="2"/>
    </row>
    <row r="1310" spans="5:5" ht="18" x14ac:dyDescent="0.25">
      <c r="E1310" s="2"/>
    </row>
    <row r="1311" spans="5:5" ht="18" x14ac:dyDescent="0.25">
      <c r="E1311" s="2"/>
    </row>
    <row r="1312" spans="5:5" ht="18" x14ac:dyDescent="0.25">
      <c r="E1312" s="2"/>
    </row>
    <row r="1313" spans="5:5" ht="18" x14ac:dyDescent="0.25">
      <c r="E1313" s="2"/>
    </row>
    <row r="1314" spans="5:5" ht="18" x14ac:dyDescent="0.25">
      <c r="E1314" s="2"/>
    </row>
    <row r="1315" spans="5:5" ht="18" x14ac:dyDescent="0.25">
      <c r="E1315" s="2"/>
    </row>
    <row r="1316" spans="5:5" ht="18" x14ac:dyDescent="0.25">
      <c r="E1316" s="2"/>
    </row>
    <row r="1317" spans="5:5" ht="18" x14ac:dyDescent="0.25">
      <c r="E1317" s="2"/>
    </row>
    <row r="1318" spans="5:5" ht="18" x14ac:dyDescent="0.25">
      <c r="E1318" s="2"/>
    </row>
    <row r="1319" spans="5:5" ht="18" x14ac:dyDescent="0.25">
      <c r="E1319" s="2"/>
    </row>
    <row r="1320" spans="5:5" ht="18" x14ac:dyDescent="0.25">
      <c r="E1320" s="2"/>
    </row>
    <row r="1321" spans="5:5" ht="18" x14ac:dyDescent="0.25">
      <c r="E1321" s="2"/>
    </row>
    <row r="1322" spans="5:5" ht="18" x14ac:dyDescent="0.25">
      <c r="E1322" s="2"/>
    </row>
    <row r="1323" spans="5:5" ht="18" x14ac:dyDescent="0.25">
      <c r="E1323" s="2"/>
    </row>
    <row r="1324" spans="5:5" ht="18" x14ac:dyDescent="0.25">
      <c r="E1324" s="2"/>
    </row>
    <row r="1325" spans="5:5" ht="18" x14ac:dyDescent="0.25">
      <c r="E1325" s="2"/>
    </row>
    <row r="1326" spans="5:5" ht="18" x14ac:dyDescent="0.25">
      <c r="E1326" s="2"/>
    </row>
    <row r="1327" spans="5:5" ht="18" x14ac:dyDescent="0.25">
      <c r="E1327" s="2"/>
    </row>
    <row r="1328" spans="5:5" ht="18" x14ac:dyDescent="0.25">
      <c r="E1328" s="2"/>
    </row>
    <row r="1329" spans="5:5" ht="18" x14ac:dyDescent="0.25">
      <c r="E1329" s="2"/>
    </row>
    <row r="1330" spans="5:5" ht="18" x14ac:dyDescent="0.25">
      <c r="E1330" s="2"/>
    </row>
    <row r="1331" spans="5:5" ht="18" x14ac:dyDescent="0.25">
      <c r="E1331" s="2"/>
    </row>
    <row r="1332" spans="5:5" ht="18" x14ac:dyDescent="0.25">
      <c r="E1332" s="2"/>
    </row>
    <row r="1333" spans="5:5" ht="18" x14ac:dyDescent="0.25">
      <c r="E1333" s="2"/>
    </row>
    <row r="1334" spans="5:5" ht="18" x14ac:dyDescent="0.25">
      <c r="E1334" s="2"/>
    </row>
    <row r="1335" spans="5:5" ht="18" x14ac:dyDescent="0.25">
      <c r="E1335" s="2"/>
    </row>
    <row r="1336" spans="5:5" ht="18" x14ac:dyDescent="0.25">
      <c r="E1336" s="2"/>
    </row>
    <row r="1337" spans="5:5" ht="18" x14ac:dyDescent="0.25">
      <c r="E1337" s="2"/>
    </row>
    <row r="1338" spans="5:5" ht="18" x14ac:dyDescent="0.25">
      <c r="E1338" s="2"/>
    </row>
    <row r="1339" spans="5:5" ht="18" x14ac:dyDescent="0.25">
      <c r="E1339" s="2"/>
    </row>
    <row r="1340" spans="5:5" ht="18" x14ac:dyDescent="0.25">
      <c r="E1340" s="2"/>
    </row>
    <row r="1341" spans="5:5" ht="18" x14ac:dyDescent="0.25">
      <c r="E1341" s="2"/>
    </row>
    <row r="1342" spans="5:5" ht="18" x14ac:dyDescent="0.25">
      <c r="E1342" s="2"/>
    </row>
    <row r="1343" spans="5:5" ht="18" x14ac:dyDescent="0.25">
      <c r="E1343" s="2"/>
    </row>
    <row r="1344" spans="5:5" ht="18" x14ac:dyDescent="0.25">
      <c r="E1344" s="2"/>
    </row>
    <row r="1345" spans="5:5" ht="18" x14ac:dyDescent="0.25">
      <c r="E1345" s="2"/>
    </row>
    <row r="1346" spans="5:5" ht="18" x14ac:dyDescent="0.25">
      <c r="E1346" s="2"/>
    </row>
    <row r="1347" spans="5:5" ht="18" x14ac:dyDescent="0.25">
      <c r="E1347" s="2"/>
    </row>
    <row r="1348" spans="5:5" ht="18" x14ac:dyDescent="0.25">
      <c r="E1348" s="2"/>
    </row>
    <row r="1349" spans="5:5" ht="18" x14ac:dyDescent="0.25">
      <c r="E1349" s="2"/>
    </row>
    <row r="1350" spans="5:5" ht="18" x14ac:dyDescent="0.25">
      <c r="E1350" s="2"/>
    </row>
    <row r="1351" spans="5:5" ht="18" x14ac:dyDescent="0.25">
      <c r="E1351" s="2"/>
    </row>
    <row r="1352" spans="5:5" ht="18" x14ac:dyDescent="0.25">
      <c r="E1352" s="2"/>
    </row>
    <row r="1353" spans="5:5" ht="18" x14ac:dyDescent="0.25">
      <c r="E1353" s="2"/>
    </row>
    <row r="1354" spans="5:5" ht="18" x14ac:dyDescent="0.25">
      <c r="E1354" s="2"/>
    </row>
    <row r="1355" spans="5:5" ht="18" x14ac:dyDescent="0.25">
      <c r="E1355" s="2"/>
    </row>
    <row r="1356" spans="5:5" ht="18" x14ac:dyDescent="0.25">
      <c r="E1356" s="2"/>
    </row>
    <row r="1357" spans="5:5" ht="18" x14ac:dyDescent="0.25">
      <c r="E1357" s="2"/>
    </row>
    <row r="1358" spans="5:5" ht="18" x14ac:dyDescent="0.25">
      <c r="E1358" s="2"/>
    </row>
    <row r="1359" spans="5:5" ht="18" x14ac:dyDescent="0.25">
      <c r="E1359" s="2"/>
    </row>
    <row r="1360" spans="5:5" ht="18" x14ac:dyDescent="0.25">
      <c r="E1360" s="2"/>
    </row>
    <row r="1361" spans="5:5" ht="18" x14ac:dyDescent="0.25">
      <c r="E1361" s="2"/>
    </row>
    <row r="1362" spans="5:5" ht="18" x14ac:dyDescent="0.25">
      <c r="E1362" s="2"/>
    </row>
    <row r="1363" spans="5:5" ht="18" x14ac:dyDescent="0.25">
      <c r="E1363" s="2"/>
    </row>
    <row r="1364" spans="5:5" ht="18" x14ac:dyDescent="0.25">
      <c r="E1364" s="2"/>
    </row>
    <row r="1365" spans="5:5" ht="18" x14ac:dyDescent="0.25">
      <c r="E1365" s="2"/>
    </row>
    <row r="1366" spans="5:5" ht="18" x14ac:dyDescent="0.25">
      <c r="E1366" s="2"/>
    </row>
    <row r="1367" spans="5:5" ht="18" x14ac:dyDescent="0.25">
      <c r="E1367" s="2"/>
    </row>
    <row r="1368" spans="5:5" ht="18" x14ac:dyDescent="0.25">
      <c r="E1368" s="2"/>
    </row>
    <row r="1369" spans="5:5" ht="18" x14ac:dyDescent="0.25">
      <c r="E1369" s="2"/>
    </row>
    <row r="1370" spans="5:5" ht="18" x14ac:dyDescent="0.25">
      <c r="E1370" s="2"/>
    </row>
    <row r="1371" spans="5:5" ht="18" x14ac:dyDescent="0.25">
      <c r="E1371" s="2"/>
    </row>
    <row r="1372" spans="5:5" ht="18" x14ac:dyDescent="0.25">
      <c r="E1372" s="2"/>
    </row>
    <row r="1373" spans="5:5" ht="18" x14ac:dyDescent="0.25">
      <c r="E1373" s="2"/>
    </row>
    <row r="1374" spans="5:5" ht="18" x14ac:dyDescent="0.25">
      <c r="E1374" s="2"/>
    </row>
    <row r="1375" spans="5:5" ht="18" x14ac:dyDescent="0.25">
      <c r="E1375" s="2"/>
    </row>
    <row r="1376" spans="5:5" ht="18" x14ac:dyDescent="0.25">
      <c r="E1376" s="2"/>
    </row>
    <row r="1377" spans="5:5" ht="18" x14ac:dyDescent="0.25">
      <c r="E1377" s="2"/>
    </row>
    <row r="1378" spans="5:5" ht="18" x14ac:dyDescent="0.25">
      <c r="E1378" s="2"/>
    </row>
    <row r="1379" spans="5:5" ht="18" x14ac:dyDescent="0.25">
      <c r="E1379" s="2"/>
    </row>
    <row r="1380" spans="5:5" ht="18" x14ac:dyDescent="0.25">
      <c r="E1380" s="2"/>
    </row>
    <row r="1381" spans="5:5" ht="18" x14ac:dyDescent="0.25">
      <c r="E1381" s="2"/>
    </row>
    <row r="1382" spans="5:5" ht="18" x14ac:dyDescent="0.25">
      <c r="E1382" s="2"/>
    </row>
    <row r="1383" spans="5:5" ht="18" x14ac:dyDescent="0.25">
      <c r="E1383" s="2"/>
    </row>
    <row r="1384" spans="5:5" ht="18" x14ac:dyDescent="0.25">
      <c r="E1384" s="2"/>
    </row>
    <row r="1385" spans="5:5" ht="18" x14ac:dyDescent="0.25">
      <c r="E1385" s="2"/>
    </row>
    <row r="1386" spans="5:5" ht="18" x14ac:dyDescent="0.25">
      <c r="E1386" s="2"/>
    </row>
    <row r="1387" spans="5:5" ht="18" x14ac:dyDescent="0.25">
      <c r="E1387" s="2"/>
    </row>
    <row r="1388" spans="5:5" ht="18" x14ac:dyDescent="0.25">
      <c r="E1388" s="2"/>
    </row>
    <row r="1389" spans="5:5" ht="18" x14ac:dyDescent="0.25">
      <c r="E1389" s="2"/>
    </row>
    <row r="1390" spans="5:5" ht="18" x14ac:dyDescent="0.25">
      <c r="E1390" s="2"/>
    </row>
    <row r="1391" spans="5:5" ht="18" x14ac:dyDescent="0.25">
      <c r="E1391" s="2"/>
    </row>
    <row r="1392" spans="5:5" ht="18" x14ac:dyDescent="0.25">
      <c r="E1392" s="2"/>
    </row>
    <row r="1393" spans="5:5" ht="18" x14ac:dyDescent="0.25">
      <c r="E1393" s="2"/>
    </row>
    <row r="1394" spans="5:5" ht="18" x14ac:dyDescent="0.25">
      <c r="E1394" s="2"/>
    </row>
    <row r="1395" spans="5:5" ht="18" x14ac:dyDescent="0.25">
      <c r="E1395" s="2"/>
    </row>
    <row r="1396" spans="5:5" ht="18" x14ac:dyDescent="0.25">
      <c r="E1396" s="2"/>
    </row>
    <row r="1397" spans="5:5" ht="18" x14ac:dyDescent="0.25">
      <c r="E1397" s="2"/>
    </row>
    <row r="1398" spans="5:5" ht="18" x14ac:dyDescent="0.25">
      <c r="E1398" s="2"/>
    </row>
    <row r="1399" spans="5:5" ht="18" x14ac:dyDescent="0.25">
      <c r="E1399" s="2"/>
    </row>
    <row r="1400" spans="5:5" ht="18" x14ac:dyDescent="0.25">
      <c r="E1400" s="2"/>
    </row>
    <row r="1401" spans="5:5" ht="18" x14ac:dyDescent="0.25">
      <c r="E1401" s="2"/>
    </row>
    <row r="1402" spans="5:5" ht="18" x14ac:dyDescent="0.25">
      <c r="E1402" s="2"/>
    </row>
    <row r="1403" spans="5:5" ht="18" x14ac:dyDescent="0.25">
      <c r="E1403" s="2"/>
    </row>
    <row r="1404" spans="5:5" ht="18" x14ac:dyDescent="0.25">
      <c r="E1404" s="2"/>
    </row>
    <row r="1405" spans="5:5" ht="18" x14ac:dyDescent="0.25">
      <c r="E1405" s="2"/>
    </row>
    <row r="1406" spans="5:5" ht="18" x14ac:dyDescent="0.25">
      <c r="E1406" s="2"/>
    </row>
    <row r="1407" spans="5:5" ht="18" x14ac:dyDescent="0.25">
      <c r="E1407" s="2"/>
    </row>
    <row r="1408" spans="5:5" ht="18" x14ac:dyDescent="0.25">
      <c r="E1408" s="2"/>
    </row>
    <row r="1409" spans="5:5" ht="18" x14ac:dyDescent="0.25">
      <c r="E1409" s="2"/>
    </row>
    <row r="1410" spans="5:5" ht="18" x14ac:dyDescent="0.25">
      <c r="E1410" s="2"/>
    </row>
    <row r="1411" spans="5:5" ht="18" x14ac:dyDescent="0.25">
      <c r="E1411" s="2"/>
    </row>
    <row r="1412" spans="5:5" ht="18" x14ac:dyDescent="0.25">
      <c r="E1412" s="2"/>
    </row>
    <row r="1413" spans="5:5" ht="18" x14ac:dyDescent="0.25">
      <c r="E1413" s="2"/>
    </row>
    <row r="1414" spans="5:5" ht="18" x14ac:dyDescent="0.25">
      <c r="E1414" s="2"/>
    </row>
    <row r="1415" spans="5:5" ht="18" x14ac:dyDescent="0.25">
      <c r="E1415" s="2"/>
    </row>
    <row r="1416" spans="5:5" ht="18" x14ac:dyDescent="0.25">
      <c r="E1416" s="2"/>
    </row>
    <row r="1417" spans="5:5" ht="18" x14ac:dyDescent="0.25">
      <c r="E1417" s="2"/>
    </row>
    <row r="1418" spans="5:5" ht="18" x14ac:dyDescent="0.25">
      <c r="E1418" s="2"/>
    </row>
    <row r="1419" spans="5:5" ht="18" x14ac:dyDescent="0.25">
      <c r="E1419" s="2"/>
    </row>
    <row r="1420" spans="5:5" ht="18" x14ac:dyDescent="0.25">
      <c r="E1420" s="2"/>
    </row>
    <row r="1421" spans="5:5" ht="18" x14ac:dyDescent="0.25">
      <c r="E1421" s="2"/>
    </row>
    <row r="1422" spans="5:5" ht="18" x14ac:dyDescent="0.25">
      <c r="E1422" s="2"/>
    </row>
    <row r="1423" spans="5:5" ht="18" x14ac:dyDescent="0.25">
      <c r="E1423" s="2"/>
    </row>
    <row r="1424" spans="5:5" ht="18" x14ac:dyDescent="0.25">
      <c r="E1424" s="2"/>
    </row>
    <row r="1425" spans="5:5" ht="18" x14ac:dyDescent="0.25">
      <c r="E1425" s="2"/>
    </row>
    <row r="1426" spans="5:5" ht="18" x14ac:dyDescent="0.25">
      <c r="E1426" s="2"/>
    </row>
    <row r="1427" spans="5:5" ht="18" x14ac:dyDescent="0.25">
      <c r="E1427" s="2"/>
    </row>
    <row r="1428" spans="5:5" ht="18" x14ac:dyDescent="0.25">
      <c r="E1428" s="2"/>
    </row>
    <row r="1429" spans="5:5" ht="18" x14ac:dyDescent="0.25">
      <c r="E1429" s="2"/>
    </row>
    <row r="1430" spans="5:5" ht="18" x14ac:dyDescent="0.25">
      <c r="E1430" s="2"/>
    </row>
    <row r="1431" spans="5:5" ht="18" x14ac:dyDescent="0.25">
      <c r="E1431" s="2"/>
    </row>
    <row r="1432" spans="5:5" ht="18" x14ac:dyDescent="0.25">
      <c r="E1432" s="2"/>
    </row>
    <row r="1433" spans="5:5" ht="18" x14ac:dyDescent="0.25">
      <c r="E1433" s="2"/>
    </row>
    <row r="1434" spans="5:5" ht="18" x14ac:dyDescent="0.25">
      <c r="E1434" s="2"/>
    </row>
    <row r="1435" spans="5:5" ht="18" x14ac:dyDescent="0.25">
      <c r="E1435" s="2"/>
    </row>
    <row r="1436" spans="5:5" ht="18" x14ac:dyDescent="0.25">
      <c r="E1436" s="2"/>
    </row>
    <row r="1437" spans="5:5" ht="18" x14ac:dyDescent="0.25">
      <c r="E1437" s="2"/>
    </row>
    <row r="1438" spans="5:5" ht="18" x14ac:dyDescent="0.25">
      <c r="E1438" s="2"/>
    </row>
    <row r="1439" spans="5:5" ht="18" x14ac:dyDescent="0.25">
      <c r="E1439" s="2"/>
    </row>
    <row r="1440" spans="5:5" ht="18" x14ac:dyDescent="0.25">
      <c r="E1440" s="2"/>
    </row>
    <row r="1441" spans="5:5" ht="18" x14ac:dyDescent="0.25">
      <c r="E1441" s="2"/>
    </row>
    <row r="1442" spans="5:5" ht="18" x14ac:dyDescent="0.25">
      <c r="E1442" s="2"/>
    </row>
    <row r="1443" spans="5:5" ht="18" x14ac:dyDescent="0.25">
      <c r="E1443" s="2"/>
    </row>
    <row r="1444" spans="5:5" ht="18" x14ac:dyDescent="0.25">
      <c r="E1444" s="2"/>
    </row>
    <row r="1445" spans="5:5" ht="18" x14ac:dyDescent="0.25">
      <c r="E1445" s="2"/>
    </row>
    <row r="1446" spans="5:5" ht="18" x14ac:dyDescent="0.25">
      <c r="E1446" s="2"/>
    </row>
    <row r="1447" spans="5:5" ht="18" x14ac:dyDescent="0.25">
      <c r="E1447" s="2"/>
    </row>
    <row r="1448" spans="5:5" ht="18" x14ac:dyDescent="0.25">
      <c r="E1448" s="2"/>
    </row>
    <row r="1449" spans="5:5" ht="18" x14ac:dyDescent="0.25">
      <c r="E1449" s="2"/>
    </row>
    <row r="1450" spans="5:5" ht="18" x14ac:dyDescent="0.25">
      <c r="E1450" s="2"/>
    </row>
    <row r="1451" spans="5:5" ht="18" x14ac:dyDescent="0.25">
      <c r="E1451" s="2"/>
    </row>
    <row r="1452" spans="5:5" ht="18" x14ac:dyDescent="0.25">
      <c r="E1452" s="2"/>
    </row>
    <row r="1453" spans="5:5" ht="18" x14ac:dyDescent="0.25">
      <c r="E1453" s="2"/>
    </row>
    <row r="1454" spans="5:5" ht="18" x14ac:dyDescent="0.25">
      <c r="E1454" s="2"/>
    </row>
    <row r="1455" spans="5:5" ht="18" x14ac:dyDescent="0.25">
      <c r="E1455" s="2"/>
    </row>
    <row r="1456" spans="5:5" ht="18" x14ac:dyDescent="0.25">
      <c r="E1456" s="2"/>
    </row>
    <row r="1457" spans="5:5" ht="18" x14ac:dyDescent="0.25">
      <c r="E1457" s="2"/>
    </row>
    <row r="1458" spans="5:5" ht="18" x14ac:dyDescent="0.25">
      <c r="E1458" s="2"/>
    </row>
    <row r="1459" spans="5:5" ht="18" x14ac:dyDescent="0.25">
      <c r="E1459" s="2"/>
    </row>
    <row r="1460" spans="5:5" ht="18" x14ac:dyDescent="0.25">
      <c r="E1460" s="2"/>
    </row>
    <row r="1461" spans="5:5" ht="18" x14ac:dyDescent="0.25">
      <c r="E1461" s="2"/>
    </row>
    <row r="1462" spans="5:5" ht="18" x14ac:dyDescent="0.25">
      <c r="E1462" s="2"/>
    </row>
    <row r="1463" spans="5:5" ht="18" x14ac:dyDescent="0.25">
      <c r="E1463" s="2"/>
    </row>
    <row r="1464" spans="5:5" ht="18" x14ac:dyDescent="0.25">
      <c r="E1464" s="2"/>
    </row>
    <row r="1465" spans="5:5" ht="18" x14ac:dyDescent="0.25">
      <c r="E1465" s="2"/>
    </row>
    <row r="1466" spans="5:5" ht="18" x14ac:dyDescent="0.25">
      <c r="E1466" s="2"/>
    </row>
    <row r="1467" spans="5:5" ht="18" x14ac:dyDescent="0.25">
      <c r="E1467" s="2"/>
    </row>
    <row r="1468" spans="5:5" ht="18" x14ac:dyDescent="0.25">
      <c r="E1468" s="2"/>
    </row>
    <row r="1469" spans="5:5" ht="18" x14ac:dyDescent="0.25">
      <c r="E1469" s="2"/>
    </row>
    <row r="1470" spans="5:5" ht="18" x14ac:dyDescent="0.25">
      <c r="E1470" s="2"/>
    </row>
    <row r="1471" spans="5:5" ht="18" x14ac:dyDescent="0.25">
      <c r="E1471" s="2"/>
    </row>
    <row r="1472" spans="5:5" ht="18" x14ac:dyDescent="0.25">
      <c r="E1472" s="2"/>
    </row>
    <row r="1473" spans="5:5" ht="18" x14ac:dyDescent="0.25">
      <c r="E1473" s="2"/>
    </row>
    <row r="1474" spans="5:5" ht="18" x14ac:dyDescent="0.25">
      <c r="E1474" s="2"/>
    </row>
    <row r="1475" spans="5:5" ht="18" x14ac:dyDescent="0.25">
      <c r="E1475" s="2"/>
    </row>
    <row r="1476" spans="5:5" ht="18" x14ac:dyDescent="0.25">
      <c r="E1476" s="2"/>
    </row>
    <row r="1477" spans="5:5" ht="18" x14ac:dyDescent="0.25">
      <c r="E1477" s="2"/>
    </row>
    <row r="1478" spans="5:5" ht="18" x14ac:dyDescent="0.25">
      <c r="E1478" s="2"/>
    </row>
    <row r="1479" spans="5:5" ht="18" x14ac:dyDescent="0.25">
      <c r="E1479" s="2"/>
    </row>
    <row r="1480" spans="5:5" ht="18" x14ac:dyDescent="0.25">
      <c r="E1480" s="2"/>
    </row>
    <row r="1481" spans="5:5" ht="18" x14ac:dyDescent="0.25">
      <c r="E1481" s="2"/>
    </row>
    <row r="1482" spans="5:5" ht="18" x14ac:dyDescent="0.25">
      <c r="E1482" s="2"/>
    </row>
    <row r="1483" spans="5:5" ht="18" x14ac:dyDescent="0.25">
      <c r="E1483" s="2"/>
    </row>
    <row r="1484" spans="5:5" ht="18" x14ac:dyDescent="0.25">
      <c r="E1484" s="2"/>
    </row>
    <row r="1485" spans="5:5" ht="18" x14ac:dyDescent="0.25">
      <c r="E1485" s="2"/>
    </row>
    <row r="1486" spans="5:5" ht="18" x14ac:dyDescent="0.25">
      <c r="E1486" s="2"/>
    </row>
    <row r="1487" spans="5:5" ht="18" x14ac:dyDescent="0.25">
      <c r="E1487" s="2"/>
    </row>
    <row r="1488" spans="5:5" ht="18" x14ac:dyDescent="0.25">
      <c r="E1488" s="2"/>
    </row>
    <row r="1489" spans="5:5" ht="18" x14ac:dyDescent="0.25">
      <c r="E1489" s="2"/>
    </row>
    <row r="1490" spans="5:5" ht="18" x14ac:dyDescent="0.25">
      <c r="E1490" s="2"/>
    </row>
    <row r="1491" spans="5:5" ht="18" x14ac:dyDescent="0.25">
      <c r="E1491" s="2"/>
    </row>
    <row r="1492" spans="5:5" ht="18" x14ac:dyDescent="0.25">
      <c r="E1492" s="2"/>
    </row>
    <row r="1493" spans="5:5" ht="18" x14ac:dyDescent="0.25">
      <c r="E1493" s="2"/>
    </row>
    <row r="1494" spans="5:5" ht="18" x14ac:dyDescent="0.25">
      <c r="E1494" s="2"/>
    </row>
    <row r="1495" spans="5:5" ht="18" x14ac:dyDescent="0.25">
      <c r="E1495" s="2"/>
    </row>
    <row r="1496" spans="5:5" ht="18" x14ac:dyDescent="0.25">
      <c r="E1496" s="2"/>
    </row>
    <row r="1497" spans="5:5" ht="18" x14ac:dyDescent="0.25">
      <c r="E1497" s="2"/>
    </row>
    <row r="1498" spans="5:5" ht="18" x14ac:dyDescent="0.25">
      <c r="E1498" s="2"/>
    </row>
    <row r="1499" spans="5:5" ht="18" x14ac:dyDescent="0.25">
      <c r="E1499" s="2"/>
    </row>
    <row r="1500" spans="5:5" ht="18" x14ac:dyDescent="0.25">
      <c r="E1500" s="2"/>
    </row>
    <row r="1501" spans="5:5" ht="18" x14ac:dyDescent="0.25">
      <c r="E1501" s="2"/>
    </row>
    <row r="1502" spans="5:5" ht="18" x14ac:dyDescent="0.25">
      <c r="E1502" s="2"/>
    </row>
    <row r="1503" spans="5:5" ht="18" x14ac:dyDescent="0.25">
      <c r="E1503" s="2"/>
    </row>
    <row r="1504" spans="5:5" ht="18" x14ac:dyDescent="0.25">
      <c r="E1504" s="2"/>
    </row>
    <row r="1505" spans="5:5" ht="18" x14ac:dyDescent="0.25">
      <c r="E1505" s="2"/>
    </row>
    <row r="1506" spans="5:5" ht="18" x14ac:dyDescent="0.25">
      <c r="E1506" s="2"/>
    </row>
    <row r="1507" spans="5:5" ht="18" x14ac:dyDescent="0.25">
      <c r="E1507" s="2"/>
    </row>
    <row r="1508" spans="5:5" ht="18" x14ac:dyDescent="0.25">
      <c r="E1508" s="2"/>
    </row>
    <row r="1509" spans="5:5" ht="18" x14ac:dyDescent="0.25">
      <c r="E1509" s="2"/>
    </row>
    <row r="1510" spans="5:5" ht="18" x14ac:dyDescent="0.25">
      <c r="E1510" s="2"/>
    </row>
    <row r="1511" spans="5:5" ht="18" x14ac:dyDescent="0.25">
      <c r="E1511" s="2"/>
    </row>
    <row r="1512" spans="5:5" ht="18" x14ac:dyDescent="0.25">
      <c r="E1512" s="2"/>
    </row>
    <row r="1513" spans="5:5" ht="18" x14ac:dyDescent="0.25">
      <c r="E1513" s="2"/>
    </row>
    <row r="1514" spans="5:5" ht="18" x14ac:dyDescent="0.25">
      <c r="E1514" s="2"/>
    </row>
    <row r="1515" spans="5:5" ht="18" x14ac:dyDescent="0.25">
      <c r="E1515" s="2"/>
    </row>
    <row r="1516" spans="5:5" ht="18" x14ac:dyDescent="0.25">
      <c r="E1516" s="2"/>
    </row>
    <row r="1517" spans="5:5" ht="18" x14ac:dyDescent="0.25">
      <c r="E1517" s="2"/>
    </row>
    <row r="1518" spans="5:5" ht="18" x14ac:dyDescent="0.25">
      <c r="E1518" s="2"/>
    </row>
    <row r="1519" spans="5:5" ht="18" x14ac:dyDescent="0.25">
      <c r="E1519" s="2"/>
    </row>
    <row r="1520" spans="5:5" ht="18" x14ac:dyDescent="0.25">
      <c r="E1520" s="2"/>
    </row>
    <row r="1521" spans="5:5" ht="18" x14ac:dyDescent="0.25">
      <c r="E1521" s="2"/>
    </row>
    <row r="1522" spans="5:5" ht="18" x14ac:dyDescent="0.25">
      <c r="E1522" s="2"/>
    </row>
    <row r="1523" spans="5:5" ht="18" x14ac:dyDescent="0.25">
      <c r="E1523" s="2"/>
    </row>
    <row r="1524" spans="5:5" ht="18" x14ac:dyDescent="0.25">
      <c r="E1524" s="2"/>
    </row>
    <row r="1525" spans="5:5" ht="18" x14ac:dyDescent="0.25">
      <c r="E1525" s="2"/>
    </row>
    <row r="1526" spans="5:5" ht="18" x14ac:dyDescent="0.25">
      <c r="E1526" s="2"/>
    </row>
    <row r="1527" spans="5:5" ht="18" x14ac:dyDescent="0.25">
      <c r="E1527" s="2"/>
    </row>
    <row r="1528" spans="5:5" ht="18" x14ac:dyDescent="0.25">
      <c r="E1528" s="2"/>
    </row>
    <row r="1529" spans="5:5" ht="18" x14ac:dyDescent="0.25">
      <c r="E1529" s="2"/>
    </row>
    <row r="1530" spans="5:5" ht="18" x14ac:dyDescent="0.25">
      <c r="E1530" s="2"/>
    </row>
    <row r="1531" spans="5:5" ht="18" x14ac:dyDescent="0.25">
      <c r="E1531" s="2"/>
    </row>
    <row r="1532" spans="5:5" ht="18" x14ac:dyDescent="0.25">
      <c r="E1532" s="2"/>
    </row>
    <row r="1533" spans="5:5" ht="18" x14ac:dyDescent="0.25">
      <c r="E1533" s="2"/>
    </row>
    <row r="1534" spans="5:5" ht="18" x14ac:dyDescent="0.25">
      <c r="E1534" s="2"/>
    </row>
    <row r="1535" spans="5:5" ht="18" x14ac:dyDescent="0.25">
      <c r="E1535" s="2"/>
    </row>
    <row r="1536" spans="5:5" ht="18" x14ac:dyDescent="0.25">
      <c r="E1536" s="2"/>
    </row>
    <row r="1537" spans="5:5" ht="18" x14ac:dyDescent="0.25">
      <c r="E1537" s="2"/>
    </row>
    <row r="1538" spans="5:5" ht="18" x14ac:dyDescent="0.25">
      <c r="E1538" s="2"/>
    </row>
    <row r="1539" spans="5:5" ht="18" x14ac:dyDescent="0.25">
      <c r="E1539" s="2"/>
    </row>
    <row r="1540" spans="5:5" ht="18" x14ac:dyDescent="0.25">
      <c r="E1540" s="2"/>
    </row>
    <row r="1541" spans="5:5" ht="18" x14ac:dyDescent="0.25">
      <c r="E1541" s="2"/>
    </row>
    <row r="1542" spans="5:5" ht="18" x14ac:dyDescent="0.25">
      <c r="E1542" s="2"/>
    </row>
    <row r="1543" spans="5:5" ht="18" x14ac:dyDescent="0.25">
      <c r="E1543" s="2"/>
    </row>
    <row r="1544" spans="5:5" ht="18" x14ac:dyDescent="0.25">
      <c r="E1544" s="2"/>
    </row>
    <row r="1545" spans="5:5" ht="18" x14ac:dyDescent="0.25">
      <c r="E1545" s="2"/>
    </row>
    <row r="1546" spans="5:5" ht="18" x14ac:dyDescent="0.25">
      <c r="E1546" s="2"/>
    </row>
    <row r="1547" spans="5:5" ht="18" x14ac:dyDescent="0.25">
      <c r="E1547" s="2"/>
    </row>
    <row r="1548" spans="5:5" ht="18" x14ac:dyDescent="0.25">
      <c r="E1548" s="2"/>
    </row>
    <row r="1549" spans="5:5" ht="18" x14ac:dyDescent="0.25">
      <c r="E1549" s="2"/>
    </row>
    <row r="1550" spans="5:5" ht="18" x14ac:dyDescent="0.25">
      <c r="E1550" s="2"/>
    </row>
    <row r="1551" spans="5:5" ht="18" x14ac:dyDescent="0.25">
      <c r="E1551" s="2"/>
    </row>
    <row r="1552" spans="5:5" ht="18" x14ac:dyDescent="0.25">
      <c r="E1552" s="2"/>
    </row>
    <row r="1553" spans="5:5" ht="18" x14ac:dyDescent="0.25">
      <c r="E1553" s="2"/>
    </row>
    <row r="1554" spans="5:5" ht="18" x14ac:dyDescent="0.25">
      <c r="E1554" s="2"/>
    </row>
    <row r="1555" spans="5:5" ht="18" x14ac:dyDescent="0.25">
      <c r="E1555" s="2"/>
    </row>
    <row r="1556" spans="5:5" ht="18" x14ac:dyDescent="0.25">
      <c r="E1556" s="2"/>
    </row>
    <row r="1557" spans="5:5" ht="18" x14ac:dyDescent="0.25">
      <c r="E1557" s="2"/>
    </row>
    <row r="1558" spans="5:5" ht="18" x14ac:dyDescent="0.25">
      <c r="E1558" s="2"/>
    </row>
    <row r="1559" spans="5:5" ht="18" x14ac:dyDescent="0.25">
      <c r="E1559" s="2"/>
    </row>
    <row r="1560" spans="5:5" ht="18" x14ac:dyDescent="0.25">
      <c r="E1560" s="2"/>
    </row>
    <row r="1561" spans="5:5" ht="18" x14ac:dyDescent="0.25">
      <c r="E1561" s="2"/>
    </row>
    <row r="1562" spans="5:5" ht="18" x14ac:dyDescent="0.25">
      <c r="E1562" s="2"/>
    </row>
    <row r="1563" spans="5:5" ht="18" x14ac:dyDescent="0.25">
      <c r="E1563" s="2"/>
    </row>
    <row r="1564" spans="5:5" ht="18" x14ac:dyDescent="0.25">
      <c r="E1564" s="2"/>
    </row>
    <row r="1565" spans="5:5" ht="18" x14ac:dyDescent="0.25">
      <c r="E1565" s="2"/>
    </row>
    <row r="1566" spans="5:5" ht="18" x14ac:dyDescent="0.25">
      <c r="E1566" s="2"/>
    </row>
    <row r="1567" spans="5:5" ht="18" x14ac:dyDescent="0.25">
      <c r="E1567" s="2"/>
    </row>
    <row r="1568" spans="5:5" ht="18" x14ac:dyDescent="0.25">
      <c r="E1568" s="2"/>
    </row>
    <row r="1569" spans="5:5" ht="18" x14ac:dyDescent="0.25">
      <c r="E1569" s="2"/>
    </row>
    <row r="1570" spans="5:5" ht="18" x14ac:dyDescent="0.25">
      <c r="E1570" s="2"/>
    </row>
    <row r="1571" spans="5:5" ht="18" x14ac:dyDescent="0.25">
      <c r="E1571" s="2"/>
    </row>
    <row r="1572" spans="5:5" ht="18" x14ac:dyDescent="0.25">
      <c r="E1572" s="2"/>
    </row>
    <row r="1573" spans="5:5" ht="18" x14ac:dyDescent="0.25">
      <c r="E1573" s="2"/>
    </row>
    <row r="1574" spans="5:5" ht="18" x14ac:dyDescent="0.25">
      <c r="E1574" s="2"/>
    </row>
    <row r="1575" spans="5:5" ht="18" x14ac:dyDescent="0.25">
      <c r="E1575" s="2"/>
    </row>
    <row r="1576" spans="5:5" ht="18" x14ac:dyDescent="0.25">
      <c r="E1576" s="2"/>
    </row>
    <row r="1577" spans="5:5" ht="18" x14ac:dyDescent="0.25">
      <c r="E1577" s="2"/>
    </row>
    <row r="1578" spans="5:5" ht="18" x14ac:dyDescent="0.25">
      <c r="E1578" s="2"/>
    </row>
    <row r="1579" spans="5:5" ht="18" x14ac:dyDescent="0.25">
      <c r="E1579" s="2"/>
    </row>
    <row r="1580" spans="5:5" ht="18" x14ac:dyDescent="0.25">
      <c r="E1580" s="2"/>
    </row>
    <row r="1581" spans="5:5" ht="18" x14ac:dyDescent="0.25">
      <c r="E1581" s="2"/>
    </row>
    <row r="1582" spans="5:5" ht="18" x14ac:dyDescent="0.25">
      <c r="E1582" s="2"/>
    </row>
    <row r="1583" spans="5:5" ht="18" x14ac:dyDescent="0.25">
      <c r="E1583" s="2"/>
    </row>
    <row r="1584" spans="5:5" ht="18" x14ac:dyDescent="0.25">
      <c r="E1584" s="2"/>
    </row>
    <row r="1585" spans="5:5" ht="18" x14ac:dyDescent="0.25">
      <c r="E1585" s="2"/>
    </row>
    <row r="1586" spans="5:5" ht="18" x14ac:dyDescent="0.25">
      <c r="E1586" s="2"/>
    </row>
    <row r="1587" spans="5:5" ht="18" x14ac:dyDescent="0.25">
      <c r="E1587" s="2"/>
    </row>
    <row r="1588" spans="5:5" ht="18" x14ac:dyDescent="0.25">
      <c r="E1588" s="2"/>
    </row>
    <row r="1589" spans="5:5" ht="18" x14ac:dyDescent="0.25">
      <c r="E1589" s="2"/>
    </row>
    <row r="1590" spans="5:5" ht="18" x14ac:dyDescent="0.25">
      <c r="E1590" s="2"/>
    </row>
    <row r="1591" spans="5:5" ht="18" x14ac:dyDescent="0.25">
      <c r="E1591" s="2"/>
    </row>
    <row r="1592" spans="5:5" ht="18" x14ac:dyDescent="0.25">
      <c r="E1592" s="2"/>
    </row>
    <row r="1593" spans="5:5" ht="18" x14ac:dyDescent="0.25">
      <c r="E1593" s="2"/>
    </row>
    <row r="1594" spans="5:5" ht="18" x14ac:dyDescent="0.25">
      <c r="E1594" s="2"/>
    </row>
    <row r="1595" spans="5:5" ht="18" x14ac:dyDescent="0.25">
      <c r="E1595" s="2"/>
    </row>
    <row r="1596" spans="5:5" ht="18" x14ac:dyDescent="0.25">
      <c r="E1596" s="2"/>
    </row>
    <row r="1597" spans="5:5" ht="18" x14ac:dyDescent="0.25">
      <c r="E1597" s="2"/>
    </row>
    <row r="1598" spans="5:5" ht="18" x14ac:dyDescent="0.25">
      <c r="E1598" s="2"/>
    </row>
    <row r="1599" spans="5:5" ht="18" x14ac:dyDescent="0.25">
      <c r="E1599" s="2"/>
    </row>
    <row r="1600" spans="5:5" ht="18" x14ac:dyDescent="0.25">
      <c r="E1600" s="2"/>
    </row>
    <row r="1601" spans="5:5" ht="18" x14ac:dyDescent="0.25">
      <c r="E1601" s="2"/>
    </row>
    <row r="1602" spans="5:5" ht="18" x14ac:dyDescent="0.25">
      <c r="E1602" s="2"/>
    </row>
    <row r="1603" spans="5:5" ht="18" x14ac:dyDescent="0.25">
      <c r="E1603" s="2"/>
    </row>
    <row r="1604" spans="5:5" ht="18" x14ac:dyDescent="0.25">
      <c r="E1604" s="2"/>
    </row>
    <row r="1605" spans="5:5" ht="18" x14ac:dyDescent="0.25">
      <c r="E1605" s="2"/>
    </row>
    <row r="1606" spans="5:5" ht="18" x14ac:dyDescent="0.25">
      <c r="E1606" s="2"/>
    </row>
    <row r="1607" spans="5:5" ht="18" x14ac:dyDescent="0.25">
      <c r="E1607" s="2"/>
    </row>
    <row r="1608" spans="5:5" ht="18" x14ac:dyDescent="0.25">
      <c r="E1608" s="2"/>
    </row>
    <row r="1609" spans="5:5" ht="18" x14ac:dyDescent="0.25">
      <c r="E1609" s="2"/>
    </row>
    <row r="1610" spans="5:5" ht="18" x14ac:dyDescent="0.25">
      <c r="E1610" s="2"/>
    </row>
    <row r="1611" spans="5:5" ht="18" x14ac:dyDescent="0.25">
      <c r="E1611" s="2"/>
    </row>
    <row r="1612" spans="5:5" ht="18" x14ac:dyDescent="0.25">
      <c r="E1612" s="2"/>
    </row>
    <row r="1613" spans="5:5" ht="18" x14ac:dyDescent="0.25">
      <c r="E1613" s="2"/>
    </row>
    <row r="1614" spans="5:5" ht="18" x14ac:dyDescent="0.25">
      <c r="E1614" s="2"/>
    </row>
    <row r="1615" spans="5:5" ht="18" x14ac:dyDescent="0.25">
      <c r="E1615" s="2"/>
    </row>
    <row r="1616" spans="5:5" ht="18" x14ac:dyDescent="0.25">
      <c r="E1616" s="2"/>
    </row>
    <row r="1617" spans="5:5" ht="18" x14ac:dyDescent="0.25">
      <c r="E1617" s="2"/>
    </row>
    <row r="1618" spans="5:5" ht="18" x14ac:dyDescent="0.25">
      <c r="E1618" s="2"/>
    </row>
    <row r="1619" spans="5:5" ht="18" x14ac:dyDescent="0.25">
      <c r="E1619" s="2"/>
    </row>
    <row r="1620" spans="5:5" ht="18" x14ac:dyDescent="0.25">
      <c r="E1620" s="2"/>
    </row>
    <row r="1621" spans="5:5" ht="18" x14ac:dyDescent="0.25">
      <c r="E1621" s="2"/>
    </row>
    <row r="1622" spans="5:5" ht="18" x14ac:dyDescent="0.25">
      <c r="E1622" s="2"/>
    </row>
    <row r="1623" spans="5:5" ht="18" x14ac:dyDescent="0.25">
      <c r="E1623" s="2"/>
    </row>
    <row r="1624" spans="5:5" ht="18" x14ac:dyDescent="0.25">
      <c r="E1624" s="2"/>
    </row>
    <row r="1625" spans="5:5" ht="18" x14ac:dyDescent="0.25">
      <c r="E1625" s="2"/>
    </row>
    <row r="1626" spans="5:5" ht="18" x14ac:dyDescent="0.25">
      <c r="E1626" s="2"/>
    </row>
    <row r="1627" spans="5:5" ht="18" x14ac:dyDescent="0.25">
      <c r="E1627" s="2"/>
    </row>
    <row r="1628" spans="5:5" ht="18" x14ac:dyDescent="0.25">
      <c r="E1628" s="2"/>
    </row>
    <row r="1629" spans="5:5" ht="18" x14ac:dyDescent="0.25">
      <c r="E1629" s="2"/>
    </row>
    <row r="1630" spans="5:5" ht="18" x14ac:dyDescent="0.25">
      <c r="E1630" s="2"/>
    </row>
    <row r="1631" spans="5:5" ht="18" x14ac:dyDescent="0.25">
      <c r="E1631" s="2"/>
    </row>
    <row r="1632" spans="5:5" ht="18" x14ac:dyDescent="0.25">
      <c r="E1632" s="2"/>
    </row>
    <row r="1633" spans="5:5" ht="18" x14ac:dyDescent="0.25">
      <c r="E1633" s="2"/>
    </row>
    <row r="1634" spans="5:5" ht="18" x14ac:dyDescent="0.25">
      <c r="E1634" s="2"/>
    </row>
    <row r="1635" spans="5:5" ht="18" x14ac:dyDescent="0.25">
      <c r="E1635" s="2"/>
    </row>
    <row r="1636" spans="5:5" ht="18" x14ac:dyDescent="0.25">
      <c r="E1636" s="2"/>
    </row>
    <row r="1637" spans="5:5" ht="18" x14ac:dyDescent="0.25">
      <c r="E1637" s="2"/>
    </row>
    <row r="1638" spans="5:5" ht="18" x14ac:dyDescent="0.25">
      <c r="E1638" s="2"/>
    </row>
    <row r="1639" spans="5:5" ht="18" x14ac:dyDescent="0.25">
      <c r="E1639" s="2"/>
    </row>
    <row r="1640" spans="5:5" ht="18" x14ac:dyDescent="0.25">
      <c r="E1640" s="2"/>
    </row>
    <row r="1641" spans="5:5" ht="18" x14ac:dyDescent="0.25">
      <c r="E1641" s="2"/>
    </row>
    <row r="1642" spans="5:5" ht="18" x14ac:dyDescent="0.25">
      <c r="E1642" s="2"/>
    </row>
    <row r="1643" spans="5:5" ht="18" x14ac:dyDescent="0.25">
      <c r="E1643" s="2"/>
    </row>
    <row r="1644" spans="5:5" ht="18" x14ac:dyDescent="0.25">
      <c r="E1644" s="2"/>
    </row>
    <row r="1645" spans="5:5" ht="18" x14ac:dyDescent="0.25">
      <c r="E1645" s="2"/>
    </row>
    <row r="1646" spans="5:5" ht="18" x14ac:dyDescent="0.25">
      <c r="E1646" s="2"/>
    </row>
    <row r="1647" spans="5:5" ht="18" x14ac:dyDescent="0.25">
      <c r="E1647" s="2"/>
    </row>
    <row r="1648" spans="5:5" ht="18" x14ac:dyDescent="0.25">
      <c r="E1648" s="2"/>
    </row>
    <row r="1649" spans="5:5" ht="18" x14ac:dyDescent="0.25">
      <c r="E1649" s="2"/>
    </row>
    <row r="1650" spans="5:5" ht="18" x14ac:dyDescent="0.25">
      <c r="E1650" s="2"/>
    </row>
    <row r="1651" spans="5:5" ht="18" x14ac:dyDescent="0.25">
      <c r="E1651" s="2"/>
    </row>
    <row r="1652" spans="5:5" ht="18" x14ac:dyDescent="0.25">
      <c r="E1652" s="2"/>
    </row>
    <row r="1653" spans="5:5" ht="18" x14ac:dyDescent="0.25">
      <c r="E1653" s="2"/>
    </row>
    <row r="1654" spans="5:5" ht="18" x14ac:dyDescent="0.25">
      <c r="E1654" s="2"/>
    </row>
    <row r="1655" spans="5:5" ht="18" x14ac:dyDescent="0.25">
      <c r="E1655" s="2"/>
    </row>
    <row r="1656" spans="5:5" ht="18" x14ac:dyDescent="0.25">
      <c r="E1656" s="2"/>
    </row>
    <row r="1657" spans="5:5" ht="18" x14ac:dyDescent="0.25">
      <c r="E1657" s="2"/>
    </row>
    <row r="1658" spans="5:5" ht="18" x14ac:dyDescent="0.25">
      <c r="E1658" s="2"/>
    </row>
    <row r="1659" spans="5:5" ht="18" x14ac:dyDescent="0.25">
      <c r="E1659" s="2"/>
    </row>
    <row r="1660" spans="5:5" ht="18" x14ac:dyDescent="0.25">
      <c r="E1660" s="2"/>
    </row>
    <row r="1661" spans="5:5" ht="18" x14ac:dyDescent="0.25">
      <c r="E1661" s="2"/>
    </row>
    <row r="1662" spans="5:5" ht="18" x14ac:dyDescent="0.25">
      <c r="E1662" s="2"/>
    </row>
    <row r="1663" spans="5:5" ht="18" x14ac:dyDescent="0.25">
      <c r="E1663" s="2"/>
    </row>
    <row r="1664" spans="5:5" ht="18" x14ac:dyDescent="0.25">
      <c r="E1664" s="2"/>
    </row>
    <row r="1665" spans="5:5" ht="18" x14ac:dyDescent="0.25">
      <c r="E1665" s="2"/>
    </row>
    <row r="1666" spans="5:5" ht="18" x14ac:dyDescent="0.25">
      <c r="E1666" s="2"/>
    </row>
    <row r="1667" spans="5:5" ht="18" x14ac:dyDescent="0.25">
      <c r="E1667" s="2"/>
    </row>
    <row r="1668" spans="5:5" ht="18" x14ac:dyDescent="0.25">
      <c r="E1668" s="2"/>
    </row>
    <row r="1669" spans="5:5" ht="18" x14ac:dyDescent="0.25">
      <c r="E1669" s="2"/>
    </row>
    <row r="1670" spans="5:5" ht="18" x14ac:dyDescent="0.25">
      <c r="E1670" s="2"/>
    </row>
    <row r="1671" spans="5:5" ht="18" x14ac:dyDescent="0.25">
      <c r="E1671" s="2"/>
    </row>
    <row r="1672" spans="5:5" ht="18" x14ac:dyDescent="0.25">
      <c r="E1672" s="2"/>
    </row>
    <row r="1673" spans="5:5" ht="18" x14ac:dyDescent="0.25">
      <c r="E1673" s="2"/>
    </row>
    <row r="1674" spans="5:5" ht="18" x14ac:dyDescent="0.25">
      <c r="E1674" s="2"/>
    </row>
    <row r="1675" spans="5:5" ht="18" x14ac:dyDescent="0.25">
      <c r="E1675" s="2"/>
    </row>
    <row r="1676" spans="5:5" ht="18" x14ac:dyDescent="0.25">
      <c r="E1676" s="2"/>
    </row>
    <row r="1677" spans="5:5" ht="18" x14ac:dyDescent="0.25">
      <c r="E1677" s="2"/>
    </row>
    <row r="1678" spans="5:5" ht="18" x14ac:dyDescent="0.25">
      <c r="E1678" s="2"/>
    </row>
    <row r="1679" spans="5:5" ht="18" x14ac:dyDescent="0.25">
      <c r="E1679" s="2"/>
    </row>
    <row r="1680" spans="5:5" ht="18" x14ac:dyDescent="0.25">
      <c r="E1680" s="2"/>
    </row>
    <row r="1681" spans="5:5" ht="18" x14ac:dyDescent="0.25">
      <c r="E1681" s="2"/>
    </row>
    <row r="1682" spans="5:5" ht="18" x14ac:dyDescent="0.25">
      <c r="E1682" s="2"/>
    </row>
    <row r="1683" spans="5:5" ht="18" x14ac:dyDescent="0.25">
      <c r="E1683" s="2"/>
    </row>
    <row r="1684" spans="5:5" ht="18" x14ac:dyDescent="0.25">
      <c r="E1684" s="2"/>
    </row>
    <row r="1685" spans="5:5" ht="18" x14ac:dyDescent="0.25">
      <c r="E1685" s="2"/>
    </row>
    <row r="1686" spans="5:5" ht="18" x14ac:dyDescent="0.25">
      <c r="E1686" s="2"/>
    </row>
    <row r="1687" spans="5:5" ht="18" x14ac:dyDescent="0.25">
      <c r="E1687" s="2"/>
    </row>
    <row r="1688" spans="5:5" ht="18" x14ac:dyDescent="0.25">
      <c r="E1688" s="2"/>
    </row>
    <row r="1689" spans="5:5" ht="18" x14ac:dyDescent="0.25">
      <c r="E1689" s="2"/>
    </row>
    <row r="1690" spans="5:5" ht="18" x14ac:dyDescent="0.25">
      <c r="E1690" s="2"/>
    </row>
    <row r="1691" spans="5:5" ht="18" x14ac:dyDescent="0.25">
      <c r="E1691" s="2"/>
    </row>
    <row r="1692" spans="5:5" ht="18" x14ac:dyDescent="0.25">
      <c r="E1692" s="2"/>
    </row>
    <row r="1693" spans="5:5" ht="18" x14ac:dyDescent="0.25">
      <c r="E1693" s="2"/>
    </row>
    <row r="1694" spans="5:5" ht="18" x14ac:dyDescent="0.25">
      <c r="E1694" s="2"/>
    </row>
    <row r="1695" spans="5:5" ht="18" x14ac:dyDescent="0.25">
      <c r="E1695" s="2"/>
    </row>
    <row r="1696" spans="5:5" ht="18" x14ac:dyDescent="0.25">
      <c r="E1696" s="2"/>
    </row>
    <row r="1697" spans="5:5" ht="18" x14ac:dyDescent="0.25">
      <c r="E1697" s="2"/>
    </row>
    <row r="1698" spans="5:5" ht="18" x14ac:dyDescent="0.25">
      <c r="E1698" s="2"/>
    </row>
    <row r="1699" spans="5:5" ht="18" x14ac:dyDescent="0.25">
      <c r="E1699" s="2"/>
    </row>
    <row r="1700" spans="5:5" ht="18" x14ac:dyDescent="0.25">
      <c r="E1700" s="2"/>
    </row>
    <row r="1701" spans="5:5" ht="18" x14ac:dyDescent="0.25">
      <c r="E1701" s="2"/>
    </row>
    <row r="1702" spans="5:5" ht="18" x14ac:dyDescent="0.25">
      <c r="E1702" s="2"/>
    </row>
    <row r="1703" spans="5:5" ht="18" x14ac:dyDescent="0.25">
      <c r="E1703" s="2"/>
    </row>
    <row r="1704" spans="5:5" ht="18" x14ac:dyDescent="0.25">
      <c r="E1704" s="2"/>
    </row>
    <row r="1705" spans="5:5" ht="18" x14ac:dyDescent="0.25">
      <c r="E1705" s="2"/>
    </row>
    <row r="1706" spans="5:5" ht="18" x14ac:dyDescent="0.25">
      <c r="E1706" s="2"/>
    </row>
    <row r="1707" spans="5:5" ht="18" x14ac:dyDescent="0.25">
      <c r="E1707" s="2"/>
    </row>
    <row r="1708" spans="5:5" ht="18" x14ac:dyDescent="0.25">
      <c r="E1708" s="2"/>
    </row>
    <row r="1709" spans="5:5" ht="18" x14ac:dyDescent="0.25">
      <c r="E1709" s="2"/>
    </row>
    <row r="1710" spans="5:5" ht="18" x14ac:dyDescent="0.25">
      <c r="E1710" s="2"/>
    </row>
    <row r="1711" spans="5:5" ht="18" x14ac:dyDescent="0.25">
      <c r="E1711" s="2"/>
    </row>
    <row r="1712" spans="5:5" ht="18" x14ac:dyDescent="0.25">
      <c r="E1712" s="2"/>
    </row>
    <row r="1713" spans="5:5" ht="18" x14ac:dyDescent="0.25">
      <c r="E1713" s="2"/>
    </row>
    <row r="1714" spans="5:5" ht="18" x14ac:dyDescent="0.25">
      <c r="E1714" s="2"/>
    </row>
    <row r="1715" spans="5:5" ht="18" x14ac:dyDescent="0.25">
      <c r="E1715" s="2"/>
    </row>
    <row r="1716" spans="5:5" ht="18" x14ac:dyDescent="0.25">
      <c r="E1716" s="2"/>
    </row>
    <row r="1717" spans="5:5" ht="18" x14ac:dyDescent="0.25">
      <c r="E1717" s="2"/>
    </row>
    <row r="1718" spans="5:5" ht="18" x14ac:dyDescent="0.25">
      <c r="E1718" s="2"/>
    </row>
    <row r="1719" spans="5:5" ht="18" x14ac:dyDescent="0.25">
      <c r="E1719" s="2"/>
    </row>
    <row r="1720" spans="5:5" ht="18" x14ac:dyDescent="0.25">
      <c r="E1720" s="2"/>
    </row>
    <row r="1721" spans="5:5" ht="18" x14ac:dyDescent="0.25">
      <c r="E1721" s="2"/>
    </row>
    <row r="1722" spans="5:5" ht="18" x14ac:dyDescent="0.25">
      <c r="E1722" s="2"/>
    </row>
    <row r="1723" spans="5:5" ht="18" x14ac:dyDescent="0.25">
      <c r="E1723" s="2"/>
    </row>
    <row r="1724" spans="5:5" ht="18" x14ac:dyDescent="0.25">
      <c r="E1724" s="2"/>
    </row>
    <row r="1725" spans="5:5" ht="18" x14ac:dyDescent="0.25">
      <c r="E1725" s="2"/>
    </row>
    <row r="1726" spans="5:5" ht="18" x14ac:dyDescent="0.25">
      <c r="E1726" s="2"/>
    </row>
    <row r="1727" spans="5:5" ht="18" x14ac:dyDescent="0.25">
      <c r="E1727" s="2"/>
    </row>
    <row r="1728" spans="5:5" ht="18" x14ac:dyDescent="0.25">
      <c r="E1728" s="2"/>
    </row>
    <row r="1729" spans="5:5" ht="18" x14ac:dyDescent="0.25">
      <c r="E1729" s="2"/>
    </row>
    <row r="1730" spans="5:5" ht="18" x14ac:dyDescent="0.25">
      <c r="E1730" s="2"/>
    </row>
    <row r="1731" spans="5:5" ht="18" x14ac:dyDescent="0.25">
      <c r="E1731" s="2"/>
    </row>
    <row r="1732" spans="5:5" ht="18" x14ac:dyDescent="0.25">
      <c r="E1732" s="2"/>
    </row>
    <row r="1733" spans="5:5" ht="18" x14ac:dyDescent="0.25">
      <c r="E1733" s="2"/>
    </row>
    <row r="1734" spans="5:5" ht="18" x14ac:dyDescent="0.25">
      <c r="E1734" s="2"/>
    </row>
    <row r="1735" spans="5:5" ht="18" x14ac:dyDescent="0.25">
      <c r="E1735" s="2"/>
    </row>
    <row r="1736" spans="5:5" ht="18" x14ac:dyDescent="0.25">
      <c r="E1736" s="2"/>
    </row>
    <row r="1737" spans="5:5" ht="18" x14ac:dyDescent="0.25">
      <c r="E1737" s="2"/>
    </row>
    <row r="1738" spans="5:5" ht="18" x14ac:dyDescent="0.25">
      <c r="E1738" s="2"/>
    </row>
    <row r="1739" spans="5:5" ht="18" x14ac:dyDescent="0.25">
      <c r="E1739" s="2"/>
    </row>
    <row r="1740" spans="5:5" ht="18" x14ac:dyDescent="0.25">
      <c r="E1740" s="2"/>
    </row>
    <row r="1741" spans="5:5" ht="18" x14ac:dyDescent="0.25">
      <c r="E1741" s="2"/>
    </row>
    <row r="1742" spans="5:5" ht="18" x14ac:dyDescent="0.25">
      <c r="E1742" s="2"/>
    </row>
    <row r="1743" spans="5:5" ht="18" x14ac:dyDescent="0.25">
      <c r="E1743" s="2"/>
    </row>
    <row r="1744" spans="5:5" ht="18" x14ac:dyDescent="0.25">
      <c r="E1744" s="2"/>
    </row>
    <row r="1745" spans="5:5" ht="18" x14ac:dyDescent="0.25">
      <c r="E1745" s="2"/>
    </row>
    <row r="1746" spans="5:5" ht="18" x14ac:dyDescent="0.25">
      <c r="E1746" s="2"/>
    </row>
    <row r="1747" spans="5:5" ht="18" x14ac:dyDescent="0.25">
      <c r="E1747" s="2"/>
    </row>
    <row r="1748" spans="5:5" ht="18" x14ac:dyDescent="0.25">
      <c r="E1748" s="2"/>
    </row>
    <row r="1749" spans="5:5" ht="18" x14ac:dyDescent="0.25">
      <c r="E1749" s="2"/>
    </row>
    <row r="1750" spans="5:5" ht="18" x14ac:dyDescent="0.25">
      <c r="E1750" s="2"/>
    </row>
    <row r="1751" spans="5:5" ht="18" x14ac:dyDescent="0.25">
      <c r="E1751" s="2"/>
    </row>
    <row r="1752" spans="5:5" ht="18" x14ac:dyDescent="0.25">
      <c r="E1752" s="2"/>
    </row>
    <row r="1753" spans="5:5" ht="18" x14ac:dyDescent="0.25">
      <c r="E1753" s="2"/>
    </row>
    <row r="1754" spans="5:5" ht="18" x14ac:dyDescent="0.25">
      <c r="E1754" s="2"/>
    </row>
    <row r="1755" spans="5:5" ht="18" x14ac:dyDescent="0.25">
      <c r="E1755" s="2"/>
    </row>
    <row r="1756" spans="5:5" ht="18" x14ac:dyDescent="0.25">
      <c r="E1756" s="2"/>
    </row>
    <row r="1757" spans="5:5" ht="18" x14ac:dyDescent="0.25">
      <c r="E1757" s="2"/>
    </row>
    <row r="1758" spans="5:5" ht="18" x14ac:dyDescent="0.25">
      <c r="E1758" s="2"/>
    </row>
    <row r="1759" spans="5:5" ht="18" x14ac:dyDescent="0.25">
      <c r="E1759" s="2"/>
    </row>
    <row r="1760" spans="5:5" ht="18" x14ac:dyDescent="0.25">
      <c r="E1760" s="2"/>
    </row>
    <row r="1761" spans="5:5" ht="18" x14ac:dyDescent="0.25">
      <c r="E1761" s="2"/>
    </row>
    <row r="1762" spans="5:5" ht="18" x14ac:dyDescent="0.25">
      <c r="E1762" s="2"/>
    </row>
    <row r="1763" spans="5:5" ht="18" x14ac:dyDescent="0.25">
      <c r="E1763" s="2"/>
    </row>
    <row r="1764" spans="5:5" ht="18" x14ac:dyDescent="0.25">
      <c r="E1764" s="2"/>
    </row>
    <row r="1765" spans="5:5" ht="18" x14ac:dyDescent="0.25">
      <c r="E1765" s="2"/>
    </row>
    <row r="1766" spans="5:5" ht="18" x14ac:dyDescent="0.25">
      <c r="E1766" s="2"/>
    </row>
    <row r="1767" spans="5:5" ht="18" x14ac:dyDescent="0.25">
      <c r="E1767" s="2"/>
    </row>
    <row r="1768" spans="5:5" ht="18" x14ac:dyDescent="0.25">
      <c r="E1768" s="2"/>
    </row>
    <row r="1769" spans="5:5" ht="18" x14ac:dyDescent="0.25">
      <c r="E1769" s="2"/>
    </row>
    <row r="1770" spans="5:5" ht="18" x14ac:dyDescent="0.25">
      <c r="E1770" s="2"/>
    </row>
    <row r="1771" spans="5:5" ht="18" x14ac:dyDescent="0.25">
      <c r="E1771" s="2"/>
    </row>
    <row r="1772" spans="5:5" ht="18" x14ac:dyDescent="0.25">
      <c r="E1772" s="2"/>
    </row>
    <row r="1773" spans="5:5" ht="18" x14ac:dyDescent="0.25">
      <c r="E1773" s="2"/>
    </row>
    <row r="1774" spans="5:5" ht="18" x14ac:dyDescent="0.25">
      <c r="E1774" s="2"/>
    </row>
    <row r="1775" spans="5:5" ht="18" x14ac:dyDescent="0.25">
      <c r="E1775" s="2"/>
    </row>
    <row r="1776" spans="5:5" ht="18" x14ac:dyDescent="0.25">
      <c r="E1776" s="2"/>
    </row>
    <row r="1777" spans="5:5" ht="18" x14ac:dyDescent="0.25">
      <c r="E1777" s="2"/>
    </row>
    <row r="1778" spans="5:5" ht="18" x14ac:dyDescent="0.25">
      <c r="E1778" s="2"/>
    </row>
    <row r="1779" spans="5:5" ht="18" x14ac:dyDescent="0.25">
      <c r="E1779" s="2"/>
    </row>
    <row r="1780" spans="5:5" ht="18" x14ac:dyDescent="0.25">
      <c r="E1780" s="2"/>
    </row>
    <row r="1781" spans="5:5" ht="18" x14ac:dyDescent="0.25">
      <c r="E1781" s="2"/>
    </row>
    <row r="1782" spans="5:5" ht="18" x14ac:dyDescent="0.25">
      <c r="E1782" s="2"/>
    </row>
    <row r="1783" spans="5:5" ht="18" x14ac:dyDescent="0.25">
      <c r="E1783" s="2"/>
    </row>
    <row r="1784" spans="5:5" ht="18" x14ac:dyDescent="0.25">
      <c r="E1784" s="2"/>
    </row>
    <row r="1785" spans="5:5" ht="18" x14ac:dyDescent="0.25">
      <c r="E1785" s="2"/>
    </row>
    <row r="1786" spans="5:5" ht="18" x14ac:dyDescent="0.25">
      <c r="E1786" s="2"/>
    </row>
    <row r="1787" spans="5:5" ht="18" x14ac:dyDescent="0.25">
      <c r="E1787" s="2"/>
    </row>
    <row r="1788" spans="5:5" ht="18" x14ac:dyDescent="0.25">
      <c r="E1788" s="2"/>
    </row>
    <row r="1789" spans="5:5" ht="18" x14ac:dyDescent="0.25">
      <c r="E1789" s="2"/>
    </row>
    <row r="1790" spans="5:5" ht="18" x14ac:dyDescent="0.25">
      <c r="E1790" s="2"/>
    </row>
    <row r="1791" spans="5:5" ht="18" x14ac:dyDescent="0.25">
      <c r="E1791" s="2"/>
    </row>
    <row r="1792" spans="5:5" ht="18" x14ac:dyDescent="0.25">
      <c r="E1792" s="2"/>
    </row>
    <row r="1793" spans="5:5" ht="18" x14ac:dyDescent="0.25">
      <c r="E1793" s="2"/>
    </row>
    <row r="1794" spans="5:5" ht="18" x14ac:dyDescent="0.25">
      <c r="E1794" s="2"/>
    </row>
    <row r="1795" spans="5:5" ht="18" x14ac:dyDescent="0.25">
      <c r="E1795" s="2"/>
    </row>
    <row r="1796" spans="5:5" ht="18" x14ac:dyDescent="0.25">
      <c r="E1796" s="2"/>
    </row>
    <row r="1797" spans="5:5" ht="18" x14ac:dyDescent="0.25">
      <c r="E1797" s="2"/>
    </row>
    <row r="1798" spans="5:5" ht="18" x14ac:dyDescent="0.25">
      <c r="E1798" s="2"/>
    </row>
    <row r="1799" spans="5:5" ht="18" x14ac:dyDescent="0.25">
      <c r="E1799" s="2"/>
    </row>
    <row r="1800" spans="5:5" ht="18" x14ac:dyDescent="0.25">
      <c r="E1800" s="2"/>
    </row>
    <row r="1801" spans="5:5" ht="18" x14ac:dyDescent="0.25">
      <c r="E1801" s="2"/>
    </row>
    <row r="1802" spans="5:5" ht="18" x14ac:dyDescent="0.25">
      <c r="E1802" s="2"/>
    </row>
    <row r="1803" spans="5:5" ht="18" x14ac:dyDescent="0.25">
      <c r="E1803" s="2"/>
    </row>
    <row r="1804" spans="5:5" ht="18" x14ac:dyDescent="0.25">
      <c r="E1804" s="2"/>
    </row>
    <row r="1805" spans="5:5" ht="18" x14ac:dyDescent="0.25">
      <c r="E1805" s="2"/>
    </row>
    <row r="1806" spans="5:5" ht="18" x14ac:dyDescent="0.25">
      <c r="E1806" s="2"/>
    </row>
    <row r="1807" spans="5:5" ht="18" x14ac:dyDescent="0.25">
      <c r="E1807" s="2"/>
    </row>
    <row r="1808" spans="5:5" ht="18" x14ac:dyDescent="0.25">
      <c r="E1808" s="2"/>
    </row>
    <row r="1809" spans="5:5" ht="18" x14ac:dyDescent="0.25">
      <c r="E1809" s="2"/>
    </row>
    <row r="1810" spans="5:5" ht="18" x14ac:dyDescent="0.25">
      <c r="E1810" s="2"/>
    </row>
    <row r="1811" spans="5:5" ht="18" x14ac:dyDescent="0.25">
      <c r="E1811" s="2"/>
    </row>
    <row r="1812" spans="5:5" ht="18" x14ac:dyDescent="0.25">
      <c r="E1812" s="2"/>
    </row>
    <row r="1813" spans="5:5" ht="18" x14ac:dyDescent="0.25">
      <c r="E1813" s="2"/>
    </row>
    <row r="1814" spans="5:5" ht="18" x14ac:dyDescent="0.25">
      <c r="E1814" s="2"/>
    </row>
    <row r="1815" spans="5:5" ht="18" x14ac:dyDescent="0.25">
      <c r="E1815" s="2"/>
    </row>
    <row r="1816" spans="5:5" ht="18" x14ac:dyDescent="0.25">
      <c r="E1816" s="2"/>
    </row>
    <row r="1817" spans="5:5" ht="18" x14ac:dyDescent="0.25">
      <c r="E1817" s="2"/>
    </row>
    <row r="1818" spans="5:5" ht="18" x14ac:dyDescent="0.25">
      <c r="E1818" s="2"/>
    </row>
    <row r="1819" spans="5:5" ht="18" x14ac:dyDescent="0.25">
      <c r="E1819" s="2"/>
    </row>
    <row r="1820" spans="5:5" ht="18" x14ac:dyDescent="0.25">
      <c r="E1820" s="2"/>
    </row>
    <row r="1821" spans="5:5" ht="18" x14ac:dyDescent="0.25">
      <c r="E1821" s="2"/>
    </row>
    <row r="1822" spans="5:5" ht="18" x14ac:dyDescent="0.25">
      <c r="E1822" s="2"/>
    </row>
    <row r="1823" spans="5:5" ht="18" x14ac:dyDescent="0.25">
      <c r="E1823" s="2"/>
    </row>
    <row r="1824" spans="5:5" ht="18" x14ac:dyDescent="0.25">
      <c r="E1824" s="2"/>
    </row>
    <row r="1825" spans="5:5" ht="18" x14ac:dyDescent="0.25">
      <c r="E1825" s="2"/>
    </row>
    <row r="1826" spans="5:5" ht="18" x14ac:dyDescent="0.25">
      <c r="E1826" s="2"/>
    </row>
    <row r="1827" spans="5:5" ht="18" x14ac:dyDescent="0.25">
      <c r="E1827" s="2"/>
    </row>
    <row r="1828" spans="5:5" ht="18" x14ac:dyDescent="0.25">
      <c r="E1828" s="2"/>
    </row>
    <row r="1829" spans="5:5" ht="18" x14ac:dyDescent="0.25">
      <c r="E1829" s="2"/>
    </row>
    <row r="1830" spans="5:5" ht="18" x14ac:dyDescent="0.25">
      <c r="E1830" s="2"/>
    </row>
    <row r="1831" spans="5:5" ht="18" x14ac:dyDescent="0.25">
      <c r="E1831" s="2"/>
    </row>
    <row r="1832" spans="5:5" ht="18" x14ac:dyDescent="0.25">
      <c r="E1832" s="2"/>
    </row>
    <row r="1833" spans="5:5" ht="18" x14ac:dyDescent="0.25">
      <c r="E1833" s="2"/>
    </row>
    <row r="1834" spans="5:5" ht="18" x14ac:dyDescent="0.25">
      <c r="E1834" s="2"/>
    </row>
    <row r="1835" spans="5:5" ht="18" x14ac:dyDescent="0.25">
      <c r="E1835" s="2"/>
    </row>
    <row r="1836" spans="5:5" ht="18" x14ac:dyDescent="0.25">
      <c r="E1836" s="2"/>
    </row>
    <row r="1837" spans="5:5" ht="18" x14ac:dyDescent="0.25">
      <c r="E1837" s="2"/>
    </row>
    <row r="1838" spans="5:5" ht="18" x14ac:dyDescent="0.25">
      <c r="E1838" s="2"/>
    </row>
    <row r="1839" spans="5:5" ht="18" x14ac:dyDescent="0.25">
      <c r="E1839" s="2"/>
    </row>
    <row r="1840" spans="5:5" ht="18" x14ac:dyDescent="0.25">
      <c r="E1840" s="2"/>
    </row>
    <row r="1841" spans="5:5" ht="18" x14ac:dyDescent="0.25">
      <c r="E1841" s="2"/>
    </row>
    <row r="1842" spans="5:5" ht="18" x14ac:dyDescent="0.25">
      <c r="E1842" s="2"/>
    </row>
    <row r="1843" spans="5:5" ht="18" x14ac:dyDescent="0.25">
      <c r="E1843" s="2"/>
    </row>
    <row r="1844" spans="5:5" ht="18" x14ac:dyDescent="0.25">
      <c r="E1844" s="2"/>
    </row>
    <row r="1845" spans="5:5" ht="18" x14ac:dyDescent="0.25">
      <c r="E1845" s="2"/>
    </row>
    <row r="1846" spans="5:5" ht="18" x14ac:dyDescent="0.25">
      <c r="E1846" s="2"/>
    </row>
    <row r="1847" spans="5:5" ht="18" x14ac:dyDescent="0.25">
      <c r="E1847" s="2"/>
    </row>
    <row r="1848" spans="5:5" ht="18" x14ac:dyDescent="0.25">
      <c r="E1848" s="2"/>
    </row>
    <row r="1849" spans="5:5" ht="18" x14ac:dyDescent="0.25">
      <c r="E1849" s="2"/>
    </row>
    <row r="1850" spans="5:5" ht="18" x14ac:dyDescent="0.25">
      <c r="E1850" s="2"/>
    </row>
    <row r="1851" spans="5:5" ht="18" x14ac:dyDescent="0.25">
      <c r="E1851" s="2"/>
    </row>
    <row r="1852" spans="5:5" ht="18" x14ac:dyDescent="0.25">
      <c r="E1852" s="2"/>
    </row>
    <row r="1853" spans="5:5" ht="18" x14ac:dyDescent="0.25">
      <c r="E1853" s="2"/>
    </row>
    <row r="1854" spans="5:5" ht="18" x14ac:dyDescent="0.25">
      <c r="E1854" s="2"/>
    </row>
    <row r="1855" spans="5:5" ht="18" x14ac:dyDescent="0.25">
      <c r="E1855" s="2"/>
    </row>
    <row r="1856" spans="5:5" ht="18" x14ac:dyDescent="0.25">
      <c r="E1856" s="2"/>
    </row>
    <row r="1857" spans="5:5" ht="18" x14ac:dyDescent="0.25">
      <c r="E1857" s="2"/>
    </row>
    <row r="1858" spans="5:5" ht="18" x14ac:dyDescent="0.25">
      <c r="E1858" s="2"/>
    </row>
    <row r="1859" spans="5:5" ht="18" x14ac:dyDescent="0.25">
      <c r="E1859" s="2"/>
    </row>
    <row r="1860" spans="5:5" ht="18" x14ac:dyDescent="0.25">
      <c r="E1860" s="2"/>
    </row>
    <row r="1861" spans="5:5" ht="18" x14ac:dyDescent="0.25">
      <c r="E1861" s="2"/>
    </row>
    <row r="1862" spans="5:5" ht="18" x14ac:dyDescent="0.25">
      <c r="E1862" s="2"/>
    </row>
    <row r="1863" spans="5:5" ht="18" x14ac:dyDescent="0.25">
      <c r="E1863" s="2"/>
    </row>
    <row r="1864" spans="5:5" ht="18" x14ac:dyDescent="0.25">
      <c r="E1864" s="2"/>
    </row>
    <row r="1865" spans="5:5" ht="18" x14ac:dyDescent="0.25">
      <c r="E1865" s="2"/>
    </row>
    <row r="1866" spans="5:5" ht="18" x14ac:dyDescent="0.25">
      <c r="E1866" s="2"/>
    </row>
    <row r="1867" spans="5:5" ht="18" x14ac:dyDescent="0.25">
      <c r="E1867" s="2"/>
    </row>
    <row r="1868" spans="5:5" ht="18" x14ac:dyDescent="0.25">
      <c r="E1868" s="2"/>
    </row>
    <row r="1869" spans="5:5" ht="18" x14ac:dyDescent="0.25">
      <c r="E1869" s="2"/>
    </row>
    <row r="1870" spans="5:5" ht="18" x14ac:dyDescent="0.25">
      <c r="E1870" s="2"/>
    </row>
    <row r="1871" spans="5:5" ht="18" x14ac:dyDescent="0.25">
      <c r="E1871" s="2"/>
    </row>
    <row r="1872" spans="5:5" ht="18" x14ac:dyDescent="0.25">
      <c r="E1872" s="2"/>
    </row>
    <row r="1873" spans="5:5" ht="18" x14ac:dyDescent="0.25">
      <c r="E1873" s="2"/>
    </row>
    <row r="1874" spans="5:5" ht="18" x14ac:dyDescent="0.25">
      <c r="E1874" s="2"/>
    </row>
    <row r="1875" spans="5:5" ht="18" x14ac:dyDescent="0.25">
      <c r="E1875" s="2"/>
    </row>
    <row r="1876" spans="5:5" ht="18" x14ac:dyDescent="0.25">
      <c r="E1876" s="2"/>
    </row>
    <row r="1877" spans="5:5" ht="18" x14ac:dyDescent="0.25">
      <c r="E1877" s="2"/>
    </row>
    <row r="1878" spans="5:5" ht="18" x14ac:dyDescent="0.25">
      <c r="E1878" s="2"/>
    </row>
    <row r="1879" spans="5:5" ht="18" x14ac:dyDescent="0.25">
      <c r="E1879" s="2"/>
    </row>
    <row r="1880" spans="5:5" ht="18" x14ac:dyDescent="0.25">
      <c r="E1880" s="2"/>
    </row>
    <row r="1881" spans="5:5" ht="18" x14ac:dyDescent="0.25">
      <c r="E1881" s="2"/>
    </row>
    <row r="1882" spans="5:5" ht="18" x14ac:dyDescent="0.25">
      <c r="E1882" s="2"/>
    </row>
    <row r="1883" spans="5:5" ht="18" x14ac:dyDescent="0.25">
      <c r="E1883" s="2"/>
    </row>
    <row r="1884" spans="5:5" ht="18" x14ac:dyDescent="0.25">
      <c r="E1884" s="2"/>
    </row>
    <row r="1885" spans="5:5" ht="18" x14ac:dyDescent="0.25">
      <c r="E1885" s="2"/>
    </row>
    <row r="1886" spans="5:5" ht="18" x14ac:dyDescent="0.25">
      <c r="E1886" s="2"/>
    </row>
    <row r="1887" spans="5:5" ht="18" x14ac:dyDescent="0.25">
      <c r="E1887" s="2"/>
    </row>
    <row r="1888" spans="5:5" ht="18" x14ac:dyDescent="0.25">
      <c r="E1888" s="2"/>
    </row>
    <row r="1889" spans="5:5" ht="18" x14ac:dyDescent="0.25">
      <c r="E1889" s="2"/>
    </row>
    <row r="1890" spans="5:5" ht="18" x14ac:dyDescent="0.25">
      <c r="E1890" s="2"/>
    </row>
  </sheetData>
  <mergeCells count="17">
    <mergeCell ref="E2:G2"/>
    <mergeCell ref="E3:G3"/>
    <mergeCell ref="I8:I9"/>
    <mergeCell ref="B5:K5"/>
    <mergeCell ref="X8:X9"/>
    <mergeCell ref="W8:W9"/>
    <mergeCell ref="W6:AA6"/>
    <mergeCell ref="Y8:Y9"/>
    <mergeCell ref="A8:A9"/>
    <mergeCell ref="R6:V6"/>
    <mergeCell ref="D8:D9"/>
    <mergeCell ref="E8:E9"/>
    <mergeCell ref="V8:V9"/>
    <mergeCell ref="H8:H9"/>
    <mergeCell ref="B6:K6"/>
    <mergeCell ref="B7:K7"/>
    <mergeCell ref="K8:U8"/>
  </mergeCells>
  <phoneticPr fontId="0" type="noConversion"/>
  <pageMargins left="0.15748031496062992" right="0" top="0.15748031496062992" bottom="0.15748031496062992" header="0.15748031496062992" footer="0.15748031496062992"/>
  <pageSetup paperSize="9" scale="44" fitToHeight="17" orientation="landscape" r:id="rId1"/>
  <headerFooter alignWithMargins="0"/>
  <rowBreaks count="1" manualBreakCount="1">
    <brk id="158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 розвитку</vt:lpstr>
      <vt:lpstr>'Бюджет розвитку'!Заголовки_для_печати</vt:lpstr>
      <vt:lpstr>'Бюджет розвитку'!Область_печати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Користувач Windows</cp:lastModifiedBy>
  <cp:lastPrinted>2020-04-01T11:14:56Z</cp:lastPrinted>
  <dcterms:created xsi:type="dcterms:W3CDTF">2007-12-12T12:24:37Z</dcterms:created>
  <dcterms:modified xsi:type="dcterms:W3CDTF">2020-04-06T08:33:36Z</dcterms:modified>
</cp:coreProperties>
</file>